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1640" activeTab="0"/>
  </bookViews>
  <sheets>
    <sheet name="30.12.2016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B19" authorId="0">
      <text>
        <r>
          <rPr>
            <b/>
            <sz val="8"/>
            <rFont val="Tahoma"/>
            <family val="0"/>
          </rPr>
          <t>1:</t>
        </r>
      </text>
    </comment>
  </commentList>
</comments>
</file>

<file path=xl/sharedStrings.xml><?xml version="1.0" encoding="utf-8"?>
<sst xmlns="http://schemas.openxmlformats.org/spreadsheetml/2006/main" count="504" uniqueCount="167">
  <si>
    <t>УТВЕРЖДАЮ</t>
  </si>
  <si>
    <t>Приложение №1</t>
  </si>
  <si>
    <t>к Порядку составления, утвеждения</t>
  </si>
  <si>
    <t>и ведения бюджетных смет муниципальных</t>
  </si>
  <si>
    <t>казенных учреждений, утвержденному</t>
  </si>
  <si>
    <t>постановлением главы администрации</t>
  </si>
  <si>
    <t>Староторопского сельского поселения</t>
  </si>
  <si>
    <t>от 23 декабря 2011г. №134-па</t>
  </si>
  <si>
    <t>КОДЫ</t>
  </si>
  <si>
    <t>Форма ОКУД</t>
  </si>
  <si>
    <t>0501012</t>
  </si>
  <si>
    <t>Дата</t>
  </si>
  <si>
    <t>по ОКПО</t>
  </si>
  <si>
    <t>93405250</t>
  </si>
  <si>
    <t>по Перечню (Реестру)</t>
  </si>
  <si>
    <t>по ОКАТО</t>
  </si>
  <si>
    <t>Наименование показателя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</si>
  <si>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</si>
  <si>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</si>
  <si>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</si>
  <si>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</si>
  <si>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</si>
  <si>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</si>
  <si>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>тип счета</t>
  </si>
  <si>
    <t>КОСГУ</t>
  </si>
  <si>
    <t>Заработная плата</t>
  </si>
  <si>
    <t>01</t>
  </si>
  <si>
    <t>02</t>
  </si>
  <si>
    <t>Начисления на зарплату</t>
  </si>
  <si>
    <t>04</t>
  </si>
  <si>
    <t>Услуги связи</t>
  </si>
  <si>
    <t>Прочие услуги</t>
  </si>
  <si>
    <t>Прочие расходы</t>
  </si>
  <si>
    <t>Увеличение стоимости материальных запасов</t>
  </si>
  <si>
    <t>244</t>
  </si>
  <si>
    <t>340</t>
  </si>
  <si>
    <t>290</t>
  </si>
  <si>
    <t>07</t>
  </si>
  <si>
    <t>03</t>
  </si>
  <si>
    <t>121</t>
  </si>
  <si>
    <t>211</t>
  </si>
  <si>
    <t>213</t>
  </si>
  <si>
    <t>09</t>
  </si>
  <si>
    <t>226</t>
  </si>
  <si>
    <t>05</t>
  </si>
  <si>
    <t>3510500</t>
  </si>
  <si>
    <t>225</t>
  </si>
  <si>
    <t>Прочие работы и услуги</t>
  </si>
  <si>
    <t>Коммунальные услуги</t>
  </si>
  <si>
    <t>223</t>
  </si>
  <si>
    <t>310</t>
  </si>
  <si>
    <t>Транспортные услуги</t>
  </si>
  <si>
    <t>5205900</t>
  </si>
  <si>
    <t>222</t>
  </si>
  <si>
    <t>АД17010</t>
  </si>
  <si>
    <t>521</t>
  </si>
  <si>
    <t>Увеличение стоимости основных средств</t>
  </si>
  <si>
    <t>Передача полномочий по аппарату управления</t>
  </si>
  <si>
    <t>14</t>
  </si>
  <si>
    <t>540</t>
  </si>
  <si>
    <t>251</t>
  </si>
  <si>
    <r>
      <t xml:space="preserve">Получатель бюджетных средств </t>
    </r>
    <r>
      <rPr>
        <b/>
        <u val="single"/>
        <sz val="10"/>
        <rFont val="Times New Roman"/>
        <family val="1"/>
      </rPr>
      <t>Администрация Староторопского сельского поселения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</si>
  <si>
    <r>
      <t xml:space="preserve">Распорядитель бюджетных средств </t>
    </r>
    <r>
      <rPr>
        <b/>
        <u val="single"/>
        <sz val="10"/>
        <rFont val="Times New Roman"/>
        <family val="1"/>
      </rPr>
      <t>Администрация Староторопского сельского поселения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</si>
  <si>
    <r>
      <t>Главный распорядитель бюджетных средств</t>
    </r>
    <r>
      <rPr>
        <b/>
        <u val="single"/>
        <sz val="10"/>
        <rFont val="Times New Roman"/>
        <family val="1"/>
      </rPr>
      <t xml:space="preserve"> Администрация Староторопского сельского поселения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</si>
  <si>
    <r>
      <t xml:space="preserve">Код по </t>
    </r>
    <r>
      <rPr>
        <b/>
        <sz val="11"/>
        <rFont val="Times New Roman"/>
        <family val="1"/>
      </rPr>
      <t>бюджетной классификации</t>
    </r>
    <r>
      <rPr>
        <sz val="11"/>
        <rFont val="Times New Roman"/>
        <family val="1"/>
      </rPr>
      <t xml:space="preserve"> Российской Федерации</t>
    </r>
  </si>
  <si>
    <t>(наименование должности лица, утверждающего бюджетную смету учреждения)</t>
  </si>
  <si>
    <t>Сумма всего в рублях</t>
  </si>
  <si>
    <t>122</t>
  </si>
  <si>
    <t>212</t>
  </si>
  <si>
    <t>Прочие выплаты</t>
  </si>
  <si>
    <t>Работы, услуги по содержанию имущества</t>
  </si>
  <si>
    <t>Коммунальные услуги (в том числе электроэнергия)</t>
  </si>
  <si>
    <r>
      <t>Коммунальные услуги (</t>
    </r>
    <r>
      <rPr>
        <sz val="10"/>
        <rFont val="Times New Roman"/>
        <family val="1"/>
      </rPr>
      <t>в том числе электроэнергия</t>
    </r>
    <r>
      <rPr>
        <sz val="12"/>
        <rFont val="Times New Roman"/>
        <family val="1"/>
      </rPr>
      <t>)</t>
    </r>
  </si>
  <si>
    <t>Услуги по содержанию помещений</t>
  </si>
  <si>
    <t>Начисление на заработную плату</t>
  </si>
  <si>
    <t>Дорожный фонд</t>
  </si>
  <si>
    <t>Прочие работы, услуги</t>
  </si>
  <si>
    <t>Уличное освещение</t>
  </si>
  <si>
    <t>Прочие мероприятия по благоустройству городских округов и поселений</t>
  </si>
  <si>
    <t>Итого по коду БК 0503 6000500</t>
  </si>
  <si>
    <t>Организация и содержание мест захоронения</t>
  </si>
  <si>
    <t xml:space="preserve">Итого по коду БК 0707 </t>
  </si>
  <si>
    <t>Начисления на заработную плату</t>
  </si>
  <si>
    <t>Передача полномочий по культуре</t>
  </si>
  <si>
    <t>Всего:</t>
  </si>
  <si>
    <t>Обслуживание фонарей</t>
  </si>
  <si>
    <t xml:space="preserve">Итого по коду БК </t>
  </si>
  <si>
    <r>
      <t>Наименование бюджета ___</t>
    </r>
    <r>
      <rPr>
        <u val="single"/>
        <sz val="12"/>
        <rFont val="Times New Roman"/>
        <family val="1"/>
      </rPr>
      <t>местный</t>
    </r>
    <r>
      <rPr>
        <sz val="12"/>
        <rFont val="Times New Roman"/>
        <family val="1"/>
      </rPr>
      <t>_________________________________________</t>
    </r>
  </si>
  <si>
    <t>Руководитель учреждения</t>
  </si>
  <si>
    <t>Главный бухгалтер</t>
  </si>
  <si>
    <t>Исполнитель</t>
  </si>
  <si>
    <t>(должность)</t>
  </si>
  <si>
    <t xml:space="preserve">                  ________________</t>
  </si>
  <si>
    <t>(подпись)</t>
  </si>
  <si>
    <t>(расшифровка подписи)</t>
  </si>
  <si>
    <t>Денежное содержание к отпуску</t>
  </si>
  <si>
    <t>Козлова Т.А.</t>
  </si>
  <si>
    <t>221</t>
  </si>
  <si>
    <t>Работы и услуги по содержанию имущества</t>
  </si>
  <si>
    <t>Прочие расходы (земельный налог)</t>
  </si>
  <si>
    <t>13</t>
  </si>
  <si>
    <r>
      <t xml:space="preserve">Водоснабжение (прочие работы, услуги) </t>
    </r>
    <r>
      <rPr>
        <sz val="12"/>
        <color indexed="9"/>
        <rFont val="Times New Roman"/>
        <family val="1"/>
      </rPr>
      <t>колодцы</t>
    </r>
  </si>
  <si>
    <t xml:space="preserve">Итого по коду БК 0503 </t>
  </si>
  <si>
    <t>10</t>
  </si>
  <si>
    <t>365</t>
  </si>
  <si>
    <t>219004140С</t>
  </si>
  <si>
    <t>219004150С</t>
  </si>
  <si>
    <t>Итого по коду БК 0102 219004140С</t>
  </si>
  <si>
    <t>Итого по коду БК 0104 219004150С</t>
  </si>
  <si>
    <t>11</t>
  </si>
  <si>
    <t>992004306А</t>
  </si>
  <si>
    <t>870</t>
  </si>
  <si>
    <t>Итого по коду БК 0111 992004306А</t>
  </si>
  <si>
    <t>211067541О</t>
  </si>
  <si>
    <t>Итого по коду БК 0113 211067541О</t>
  </si>
  <si>
    <t>211065118О</t>
  </si>
  <si>
    <t>Итого по коду БК 0203 211065118О</t>
  </si>
  <si>
    <t>211034001Б</t>
  </si>
  <si>
    <t>Итого по коду БК 0309 211034001Б</t>
  </si>
  <si>
    <t>211034002Б</t>
  </si>
  <si>
    <t>Итого по коду БК 0310 211034002Б</t>
  </si>
  <si>
    <t>211024003О</t>
  </si>
  <si>
    <t>Итого по коду БК 0409 211024003О</t>
  </si>
  <si>
    <t>12</t>
  </si>
  <si>
    <t>222014006Б</t>
  </si>
  <si>
    <t>22201S005Л</t>
  </si>
  <si>
    <t>Итого по коду БК 0502 22201S005Л</t>
  </si>
  <si>
    <t>223014001Б</t>
  </si>
  <si>
    <t>223014002Б</t>
  </si>
  <si>
    <t>223014003Б</t>
  </si>
  <si>
    <t>223014005Б</t>
  </si>
  <si>
    <r>
      <t xml:space="preserve">Работы, услуги по содержанию имущества </t>
    </r>
    <r>
      <rPr>
        <sz val="12"/>
        <color indexed="9"/>
        <rFont val="Times New Roman"/>
        <family val="1"/>
      </rPr>
      <t>(воинск.захорон.)</t>
    </r>
  </si>
  <si>
    <t>211024002О</t>
  </si>
  <si>
    <t>211024004О</t>
  </si>
  <si>
    <t xml:space="preserve">Итого по КБ 1403 </t>
  </si>
  <si>
    <t>Глава администрации</t>
  </si>
  <si>
    <r>
      <t xml:space="preserve">Прочие работы, услуги </t>
    </r>
    <r>
      <rPr>
        <sz val="12"/>
        <color indexed="9"/>
        <rFont val="Times New Roman"/>
        <family val="1"/>
      </rPr>
      <t>(благоуст)</t>
    </r>
  </si>
  <si>
    <r>
      <t xml:space="preserve">Увеличение стоимости материал. запасов </t>
    </r>
    <r>
      <rPr>
        <sz val="12"/>
        <color indexed="9"/>
        <rFont val="Times New Roman"/>
        <family val="1"/>
      </rPr>
      <t>(воинск. захорон.)</t>
    </r>
  </si>
  <si>
    <t>БЮДЖЕТНАЯ СМЕТА НА 2016 ГОД</t>
  </si>
  <si>
    <t>223024004Б</t>
  </si>
  <si>
    <r>
      <t>Прочие расходы</t>
    </r>
    <r>
      <rPr>
        <sz val="12"/>
        <color indexed="9"/>
        <rFont val="Times New Roman"/>
        <family val="1"/>
      </rPr>
      <t>(воинск.захорон.)</t>
    </r>
  </si>
  <si>
    <t>129</t>
  </si>
  <si>
    <r>
      <t xml:space="preserve">Увеличение стоимости материальных запасов </t>
    </r>
    <r>
      <rPr>
        <sz val="12"/>
        <color indexed="9"/>
        <rFont val="Times New Roman"/>
        <family val="1"/>
      </rPr>
      <t>(благоуст)</t>
    </r>
  </si>
  <si>
    <t>221014002Б</t>
  </si>
  <si>
    <t>Итого по коду БК 0501 221014002Б</t>
  </si>
  <si>
    <t>211044002Б</t>
  </si>
  <si>
    <t>Итого по коду БК 1102 211044002Б</t>
  </si>
  <si>
    <r>
      <t xml:space="preserve">         </t>
    </r>
    <r>
      <rPr>
        <sz val="12"/>
        <color indexed="9"/>
        <rFont val="Arial"/>
        <family val="2"/>
      </rPr>
      <t>___________________</t>
    </r>
    <r>
      <rPr>
        <sz val="12"/>
        <rFont val="Arial"/>
        <family val="2"/>
      </rPr>
      <t xml:space="preserve">            </t>
    </r>
    <r>
      <rPr>
        <u val="single"/>
        <sz val="12"/>
        <rFont val="Arial"/>
        <family val="2"/>
      </rPr>
      <t>Т.А. Козлова</t>
    </r>
  </si>
  <si>
    <r>
      <t xml:space="preserve">Работы, услуги по содержанию имущества </t>
    </r>
    <r>
      <rPr>
        <sz val="12"/>
        <color indexed="9"/>
        <rFont val="Times New Roman"/>
        <family val="1"/>
      </rPr>
      <t>(благоустр.)</t>
    </r>
  </si>
  <si>
    <t>853</t>
  </si>
  <si>
    <t>222014004Б</t>
  </si>
  <si>
    <t xml:space="preserve">Итого по коду БК 0502 </t>
  </si>
  <si>
    <t>Пастушенко О.А.</t>
  </si>
  <si>
    <t>852</t>
  </si>
  <si>
    <r>
      <t xml:space="preserve">                       </t>
    </r>
    <r>
      <rPr>
        <sz val="10"/>
        <color indexed="9"/>
        <rFont val="Times New Roman"/>
        <family val="1"/>
      </rPr>
      <t>ь)</t>
    </r>
    <r>
      <rPr>
        <sz val="10"/>
        <rFont val="Times New Roman"/>
        <family val="1"/>
      </rPr>
      <t xml:space="preserve">                                       (расшифровка подписи) </t>
    </r>
  </si>
  <si>
    <t>851</t>
  </si>
  <si>
    <t>Поощрения участников соревнований</t>
  </si>
  <si>
    <t>211044001Б</t>
  </si>
  <si>
    <t>360</t>
  </si>
  <si>
    <t>211061057О</t>
  </si>
  <si>
    <t>Итого по коду БК 0113 211061057О</t>
  </si>
  <si>
    <t>Увеличение стоимости мат.запасов</t>
  </si>
  <si>
    <t>245</t>
  </si>
  <si>
    <t>Итого по коду БК 0412 223024004Б</t>
  </si>
  <si>
    <t>30 декабря 2016г.</t>
  </si>
  <si>
    <t>от «30» декабря 2016г.</t>
  </si>
  <si>
    <t>30.12.2016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</si>
</sst>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Arial"/>
      <family val="2"/>
    </font>
    <font>
      <b/>
      <i/>
      <sz val="14"/>
      <name val="Times New Roman"/>
      <family val="1"/>
    </font>
    <font>
      <b/>
      <sz val="8"/>
      <name val="Tahoma"/>
      <family val="0"/>
    </font>
    <font>
      <sz val="8"/>
      <name val="Times New Roman"/>
      <family val="1"/>
    </font>
    <font>
      <sz val="12"/>
      <color indexed="9"/>
      <name val="Times New Roman"/>
      <family val="1"/>
    </font>
    <font>
      <u val="single"/>
      <sz val="11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" fontId="13" fillId="0" borderId="0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vertical="justify" wrapText="1"/>
    </xf>
    <xf numFmtId="0" fontId="6" fillId="0" borderId="0" xfId="0" applyFont="1" applyAlignment="1">
      <alignment horizontal="left" wrapText="1"/>
    </xf>
    <xf numFmtId="49" fontId="4" fillId="0" borderId="13" xfId="0" applyNumberFormat="1" applyFont="1" applyFill="1" applyBorder="1" applyAlignment="1">
      <alignment horizontal="center" wrapText="1"/>
    </xf>
    <xf numFmtId="0" fontId="13" fillId="0" borderId="17" xfId="42" applyFont="1" applyBorder="1" applyAlignment="1" applyProtection="1">
      <alignment horizontal="left" wrapText="1"/>
      <protection/>
    </xf>
    <xf numFmtId="0" fontId="4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49" fontId="13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6" fillId="0" borderId="20" xfId="42" applyNumberFormat="1" applyFont="1" applyBorder="1" applyAlignment="1" applyProtection="1">
      <alignment horizontal="center" vertical="center" wrapText="1"/>
      <protection/>
    </xf>
    <xf numFmtId="49" fontId="6" fillId="0" borderId="21" xfId="42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42" applyFont="1" applyBorder="1" applyAlignment="1" applyProtection="1">
      <alignment horizontal="left" wrapText="1"/>
      <protection/>
    </xf>
    <xf numFmtId="0" fontId="4" fillId="0" borderId="12" xfId="42" applyFont="1" applyBorder="1" applyAlignment="1" applyProtection="1">
      <alignment horizontal="center" wrapText="1"/>
      <protection/>
    </xf>
    <xf numFmtId="0" fontId="4" fillId="0" borderId="17" xfId="42" applyFont="1" applyBorder="1" applyAlignment="1" applyProtection="1">
      <alignment horizontal="center" wrapText="1"/>
      <protection/>
    </xf>
    <xf numFmtId="2" fontId="4" fillId="0" borderId="13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4" fillId="2" borderId="13" xfId="0" applyNumberFormat="1" applyFont="1" applyFill="1" applyBorder="1" applyAlignment="1">
      <alignment horizontal="center" wrapText="1"/>
    </xf>
    <xf numFmtId="0" fontId="13" fillId="0" borderId="13" xfId="42" applyFont="1" applyBorder="1" applyAlignment="1" applyProtection="1">
      <alignment horizontal="left" wrapText="1"/>
      <protection/>
    </xf>
    <xf numFmtId="0" fontId="13" fillId="0" borderId="17" xfId="42" applyFont="1" applyBorder="1" applyAlignment="1" applyProtection="1">
      <alignment horizontal="left" wrapText="1"/>
      <protection/>
    </xf>
    <xf numFmtId="0" fontId="13" fillId="0" borderId="15" xfId="42" applyFont="1" applyBorder="1" applyAlignment="1" applyProtection="1">
      <alignment horizontal="left" wrapText="1"/>
      <protection/>
    </xf>
    <xf numFmtId="4" fontId="13" fillId="2" borderId="13" xfId="0" applyNumberFormat="1" applyFont="1" applyFill="1" applyBorder="1" applyAlignment="1">
      <alignment horizontal="center" wrapText="1"/>
    </xf>
    <xf numFmtId="4" fontId="13" fillId="2" borderId="15" xfId="0" applyNumberFormat="1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10" xfId="42" applyNumberFormat="1" applyFont="1" applyBorder="1" applyAlignment="1" applyProtection="1">
      <alignment horizontal="center" vertical="center" wrapText="1"/>
      <protection/>
    </xf>
    <xf numFmtId="49" fontId="6" fillId="0" borderId="22" xfId="42" applyNumberFormat="1" applyFont="1" applyBorder="1" applyAlignment="1" applyProtection="1">
      <alignment horizontal="center" vertical="center" wrapText="1"/>
      <protection/>
    </xf>
    <xf numFmtId="49" fontId="6" fillId="0" borderId="11" xfId="42" applyNumberFormat="1" applyFont="1" applyBorder="1" applyAlignment="1" applyProtection="1">
      <alignment horizontal="center" vertical="center" wrapText="1"/>
      <protection/>
    </xf>
    <xf numFmtId="49" fontId="6" fillId="0" borderId="19" xfId="42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vertical="justify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justify" wrapText="1"/>
    </xf>
    <xf numFmtId="0" fontId="0" fillId="0" borderId="15" xfId="0" applyBorder="1" applyAlignment="1">
      <alignment/>
    </xf>
    <xf numFmtId="0" fontId="13" fillId="0" borderId="13" xfId="42" applyFont="1" applyFill="1" applyBorder="1" applyAlignment="1" applyProtection="1">
      <alignment horizontal="left" wrapText="1"/>
      <protection/>
    </xf>
    <xf numFmtId="0" fontId="13" fillId="0" borderId="15" xfId="42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L167"/>
  <sheetViews>
    <sheetView tabSelected="1" zoomScale="85" zoomScaleNormal="85" zoomScalePageLayoutView="0" workbookViewId="0" topLeftCell="A113">
      <selection activeCell="L152" sqref="L152"/>
    </sheetView>
  </sheetViews>
  <sheetFormatPr defaultColWidth="9.00390625" defaultRowHeight="12.75"/>
  <cols>
    <col min="1" max="1" width="34.375" style="0" customWidth="1"/>
    <col min="4" max="4" width="7.50390625" style="0" customWidth="1"/>
    <col min="5" max="5" width="17.00390625" style="0" customWidth="1"/>
    <col min="6" max="6" width="6.375" style="0" customWidth="1"/>
    <col min="7" max="7" width="6.625" style="0" hidden="1" customWidth="1"/>
    <col min="8" max="8" width="18.625" style="0" customWidth="1"/>
    <col min="9" max="9" width="6.875" style="0" customWidth="1"/>
    <col min="10" max="10" width="13.50390625" style="0" customWidth="1"/>
  </cols>
  <sheetData>
    <row r="1" spans="1:11" ht="15.75" customHeight="1">
      <c r="A1" s="69" t="s">
        <v>0</v>
      </c>
      <c r="B1" s="69"/>
      <c r="C1" s="69"/>
      <c r="D1" s="1"/>
      <c r="E1" s="1"/>
      <c r="F1" s="71" t="s">
        <v>1</v>
      </c>
      <c r="G1" s="71"/>
      <c r="H1" s="71"/>
      <c r="I1" s="71"/>
      <c r="J1" s="71"/>
      <c r="K1" s="26"/>
    </row>
    <row r="2" spans="1:11" ht="18.75" customHeight="1">
      <c r="A2" s="72" t="s">
        <v>135</v>
      </c>
      <c r="B2" s="72"/>
      <c r="C2" s="72"/>
      <c r="D2" s="72"/>
      <c r="E2" s="2"/>
      <c r="F2" s="71" t="s">
        <v>2</v>
      </c>
      <c r="G2" s="71"/>
      <c r="H2" s="71"/>
      <c r="I2" s="71"/>
      <c r="J2" s="71"/>
      <c r="K2" s="26"/>
    </row>
    <row r="3" spans="1:11" ht="14.25" customHeight="1">
      <c r="A3" s="70" t="s">
        <v>65</v>
      </c>
      <c r="B3" s="70"/>
      <c r="C3" s="70"/>
      <c r="D3" s="70"/>
      <c r="E3" s="1"/>
      <c r="F3" s="71" t="s">
        <v>3</v>
      </c>
      <c r="G3" s="71"/>
      <c r="H3" s="71"/>
      <c r="I3" s="71"/>
      <c r="J3" s="71"/>
      <c r="K3" s="26"/>
    </row>
    <row r="4" spans="1:11" ht="18.75" customHeight="1">
      <c r="A4" s="74" t="s">
        <v>147</v>
      </c>
      <c r="B4" s="74"/>
      <c r="C4" s="74"/>
      <c r="D4" s="74"/>
      <c r="E4" s="3"/>
      <c r="F4" s="71" t="s">
        <v>4</v>
      </c>
      <c r="G4" s="71"/>
      <c r="H4" s="71"/>
      <c r="I4" s="71"/>
      <c r="J4" s="71"/>
      <c r="K4" s="26"/>
    </row>
    <row r="5" spans="1:11" ht="15.75" customHeight="1">
      <c r="A5" s="73" t="s">
        <v>154</v>
      </c>
      <c r="B5" s="73"/>
      <c r="C5" s="73"/>
      <c r="D5" s="73"/>
      <c r="E5" s="1"/>
      <c r="F5" s="71" t="s">
        <v>5</v>
      </c>
      <c r="G5" s="71"/>
      <c r="H5" s="71"/>
      <c r="I5" s="71"/>
      <c r="J5" s="71"/>
      <c r="K5" s="26"/>
    </row>
    <row r="6" spans="1:11" ht="15.75" customHeight="1">
      <c r="A6" s="1"/>
      <c r="B6" s="1"/>
      <c r="C6" s="1"/>
      <c r="D6" s="1"/>
      <c r="E6" s="1"/>
      <c r="F6" s="71" t="s">
        <v>6</v>
      </c>
      <c r="G6" s="71"/>
      <c r="H6" s="71"/>
      <c r="I6" s="71"/>
      <c r="J6" s="71"/>
      <c r="K6" s="26"/>
    </row>
    <row r="7" spans="1:11" ht="15.75" customHeight="1">
      <c r="A7" s="3"/>
      <c r="B7" s="3"/>
      <c r="C7" s="3"/>
      <c r="D7" s="3"/>
      <c r="E7" s="3"/>
      <c r="F7" s="71" t="s">
        <v>7</v>
      </c>
      <c r="G7" s="71"/>
      <c r="H7" s="71"/>
      <c r="I7" s="71"/>
      <c r="J7" s="71"/>
      <c r="K7" s="26"/>
    </row>
    <row r="8" spans="1:11" ht="15.75" customHeight="1">
      <c r="A8" s="3"/>
      <c r="B8" s="3"/>
      <c r="C8" s="3"/>
      <c r="D8" s="3"/>
      <c r="E8" s="3"/>
      <c r="F8" s="41"/>
      <c r="G8" s="41"/>
      <c r="H8" s="41"/>
      <c r="I8" s="41"/>
      <c r="J8" s="41"/>
      <c r="K8" s="26"/>
    </row>
    <row r="9" spans="1:11" ht="15">
      <c r="A9" s="4"/>
      <c r="B9" s="4"/>
      <c r="C9" s="4"/>
      <c r="D9" s="4"/>
      <c r="E9" s="4"/>
      <c r="F9" s="4"/>
      <c r="G9" s="4"/>
      <c r="H9" s="3"/>
      <c r="I9" s="3"/>
      <c r="J9" s="96" t="s">
        <v>8</v>
      </c>
      <c r="K9" s="97"/>
    </row>
    <row r="10" spans="1:11" ht="14.25" customHeight="1">
      <c r="A10" s="5"/>
      <c r="B10" s="5"/>
      <c r="C10" s="5"/>
      <c r="D10" s="5"/>
      <c r="E10" s="5"/>
      <c r="F10" s="5"/>
      <c r="G10" s="5"/>
      <c r="H10" s="1" t="s">
        <v>9</v>
      </c>
      <c r="I10" s="1"/>
      <c r="J10" s="98" t="s">
        <v>10</v>
      </c>
      <c r="K10" s="99"/>
    </row>
    <row r="11" spans="1:11" ht="16.5" customHeight="1">
      <c r="A11" s="69" t="s">
        <v>138</v>
      </c>
      <c r="B11" s="69"/>
      <c r="C11" s="69"/>
      <c r="D11" s="69"/>
      <c r="E11" s="69"/>
      <c r="F11" s="69"/>
      <c r="G11" s="69"/>
      <c r="H11" s="1" t="s">
        <v>11</v>
      </c>
      <c r="I11" s="1"/>
      <c r="J11" s="98" t="s">
        <v>166</v>
      </c>
      <c r="K11" s="99"/>
    </row>
    <row r="12" spans="1:11" ht="15" customHeight="1">
      <c r="A12" s="69" t="s">
        <v>165</v>
      </c>
      <c r="B12" s="69"/>
      <c r="C12" s="69"/>
      <c r="D12" s="69"/>
      <c r="E12" s="69"/>
      <c r="F12" s="69"/>
      <c r="G12" s="69"/>
      <c r="H12" s="1" t="s">
        <v>12</v>
      </c>
      <c r="I12" s="1"/>
      <c r="J12" s="98" t="s">
        <v>13</v>
      </c>
      <c r="K12" s="99"/>
    </row>
    <row r="13" spans="1:11" ht="12.75" customHeight="1">
      <c r="A13" s="5"/>
      <c r="B13" s="5"/>
      <c r="C13" s="5"/>
      <c r="D13" s="5"/>
      <c r="E13" s="5"/>
      <c r="F13" s="5"/>
      <c r="G13" s="5"/>
      <c r="H13" s="7" t="s">
        <v>14</v>
      </c>
      <c r="I13" s="7"/>
      <c r="J13" s="98"/>
      <c r="K13" s="99"/>
    </row>
    <row r="14" spans="1:11" ht="16.5" customHeight="1">
      <c r="A14" s="82" t="s">
        <v>61</v>
      </c>
      <c r="B14" s="82"/>
      <c r="C14" s="82"/>
      <c r="D14" s="82"/>
      <c r="E14" s="82"/>
      <c r="F14" s="82"/>
      <c r="G14" s="82"/>
      <c r="H14" s="7" t="s">
        <v>14</v>
      </c>
      <c r="I14" s="7"/>
      <c r="J14" s="98"/>
      <c r="K14" s="99"/>
    </row>
    <row r="15" spans="1:11" ht="15.75" customHeight="1">
      <c r="A15" s="82" t="s">
        <v>62</v>
      </c>
      <c r="B15" s="82"/>
      <c r="C15" s="82"/>
      <c r="D15" s="82"/>
      <c r="E15" s="82"/>
      <c r="F15" s="82"/>
      <c r="G15" s="1"/>
      <c r="H15" s="6" t="s">
        <v>15</v>
      </c>
      <c r="I15" s="6"/>
      <c r="J15" s="100">
        <v>28616449</v>
      </c>
      <c r="K15" s="101"/>
    </row>
    <row r="16" spans="1:11" ht="15.75">
      <c r="A16" s="102" t="s">
        <v>63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15.75">
      <c r="A17" s="102" t="s">
        <v>87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2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1" s="22" customFormat="1" ht="11.25" customHeight="1">
      <c r="A19" s="75" t="s">
        <v>16</v>
      </c>
      <c r="B19" s="21" t="s">
        <v>17</v>
      </c>
      <c r="C19" s="78" t="s">
        <v>64</v>
      </c>
      <c r="D19" s="78"/>
      <c r="E19" s="78"/>
      <c r="F19" s="78"/>
      <c r="G19" s="78"/>
      <c r="H19" s="79"/>
      <c r="I19" s="50"/>
      <c r="J19" s="88" t="s">
        <v>66</v>
      </c>
      <c r="K19" s="89"/>
    </row>
    <row r="20" spans="1:11" s="22" customFormat="1" ht="12" customHeight="1">
      <c r="A20" s="76"/>
      <c r="B20" s="23" t="s">
        <v>18</v>
      </c>
      <c r="C20" s="80"/>
      <c r="D20" s="80"/>
      <c r="E20" s="80"/>
      <c r="F20" s="80"/>
      <c r="G20" s="80"/>
      <c r="H20" s="81"/>
      <c r="I20" s="51"/>
      <c r="J20" s="90"/>
      <c r="K20" s="91"/>
    </row>
    <row r="21" spans="1:11" s="22" customFormat="1" ht="45">
      <c r="A21" s="77"/>
      <c r="B21" s="24"/>
      <c r="C21" s="25" t="s">
        <v>19</v>
      </c>
      <c r="D21" s="25" t="s">
        <v>20</v>
      </c>
      <c r="E21" s="25" t="s">
        <v>21</v>
      </c>
      <c r="F21" s="27" t="s">
        <v>22</v>
      </c>
      <c r="G21" s="25" t="s">
        <v>23</v>
      </c>
      <c r="H21" s="25" t="s">
        <v>24</v>
      </c>
      <c r="I21" s="44"/>
      <c r="J21" s="92"/>
      <c r="K21" s="93"/>
    </row>
    <row r="22" spans="1:11" ht="12.75">
      <c r="A22" s="9">
        <v>1</v>
      </c>
      <c r="B22" s="9">
        <v>2</v>
      </c>
      <c r="C22" s="10">
        <v>3</v>
      </c>
      <c r="D22" s="10">
        <v>4</v>
      </c>
      <c r="E22" s="10">
        <v>5</v>
      </c>
      <c r="F22" s="10">
        <v>6</v>
      </c>
      <c r="G22" s="10"/>
      <c r="H22" s="10">
        <v>7</v>
      </c>
      <c r="I22" s="45">
        <v>8</v>
      </c>
      <c r="J22" s="94">
        <v>9</v>
      </c>
      <c r="K22" s="95"/>
    </row>
    <row r="23" spans="1:11" ht="15">
      <c r="A23" s="11" t="s">
        <v>25</v>
      </c>
      <c r="B23" s="12">
        <v>404</v>
      </c>
      <c r="C23" s="13" t="s">
        <v>26</v>
      </c>
      <c r="D23" s="13" t="s">
        <v>27</v>
      </c>
      <c r="E23" s="13" t="s">
        <v>105</v>
      </c>
      <c r="F23" s="13" t="s">
        <v>39</v>
      </c>
      <c r="G23" s="13"/>
      <c r="H23" s="13">
        <v>211</v>
      </c>
      <c r="I23" s="46" t="s">
        <v>26</v>
      </c>
      <c r="J23" s="57">
        <v>417620.73</v>
      </c>
      <c r="K23" s="65"/>
    </row>
    <row r="24" spans="1:11" ht="15" hidden="1">
      <c r="A24" s="11" t="s">
        <v>28</v>
      </c>
      <c r="B24" s="12">
        <v>404</v>
      </c>
      <c r="C24" s="13" t="s">
        <v>26</v>
      </c>
      <c r="D24" s="13" t="s">
        <v>27</v>
      </c>
      <c r="E24" s="13" t="s">
        <v>105</v>
      </c>
      <c r="F24" s="13" t="s">
        <v>39</v>
      </c>
      <c r="G24" s="13"/>
      <c r="H24" s="13" t="s">
        <v>41</v>
      </c>
      <c r="I24" s="46" t="s">
        <v>26</v>
      </c>
      <c r="J24" s="57"/>
      <c r="K24" s="65"/>
    </row>
    <row r="25" spans="1:11" ht="15" hidden="1">
      <c r="A25" s="11" t="s">
        <v>69</v>
      </c>
      <c r="B25" s="12">
        <v>404</v>
      </c>
      <c r="C25" s="13"/>
      <c r="D25" s="13" t="s">
        <v>27</v>
      </c>
      <c r="E25" s="13" t="s">
        <v>105</v>
      </c>
      <c r="F25" s="13"/>
      <c r="G25" s="13"/>
      <c r="H25" s="13"/>
      <c r="I25" s="46" t="s">
        <v>26</v>
      </c>
      <c r="J25" s="57"/>
      <c r="K25" s="65"/>
    </row>
    <row r="26" spans="1:11" ht="16.5" customHeight="1">
      <c r="A26" s="11" t="s">
        <v>95</v>
      </c>
      <c r="B26" s="12">
        <v>404</v>
      </c>
      <c r="C26" s="13" t="s">
        <v>26</v>
      </c>
      <c r="D26" s="13" t="s">
        <v>27</v>
      </c>
      <c r="E26" s="13" t="s">
        <v>105</v>
      </c>
      <c r="F26" s="13" t="s">
        <v>67</v>
      </c>
      <c r="G26" s="13"/>
      <c r="H26" s="13" t="s">
        <v>68</v>
      </c>
      <c r="I26" s="46" t="s">
        <v>26</v>
      </c>
      <c r="J26" s="57">
        <v>37764</v>
      </c>
      <c r="K26" s="65"/>
    </row>
    <row r="27" spans="1:11" ht="16.5" customHeight="1">
      <c r="A27" s="11" t="s">
        <v>28</v>
      </c>
      <c r="B27" s="12">
        <v>404</v>
      </c>
      <c r="C27" s="13" t="s">
        <v>26</v>
      </c>
      <c r="D27" s="13" t="s">
        <v>27</v>
      </c>
      <c r="E27" s="13" t="s">
        <v>105</v>
      </c>
      <c r="F27" s="13" t="s">
        <v>141</v>
      </c>
      <c r="G27" s="13"/>
      <c r="H27" s="13" t="s">
        <v>41</v>
      </c>
      <c r="I27" s="46" t="s">
        <v>26</v>
      </c>
      <c r="J27" s="57">
        <v>129339</v>
      </c>
      <c r="K27" s="65"/>
    </row>
    <row r="28" spans="1:11" ht="15" hidden="1">
      <c r="A28" s="11"/>
      <c r="B28" s="12"/>
      <c r="C28" s="13"/>
      <c r="D28" s="13"/>
      <c r="E28" s="13"/>
      <c r="F28" s="13"/>
      <c r="G28" s="13"/>
      <c r="H28" s="13"/>
      <c r="I28" s="46"/>
      <c r="J28" s="57"/>
      <c r="K28" s="65"/>
    </row>
    <row r="29" spans="1:11" ht="15" hidden="1">
      <c r="A29" s="11"/>
      <c r="B29" s="12"/>
      <c r="C29" s="13"/>
      <c r="D29" s="13"/>
      <c r="E29" s="13"/>
      <c r="F29" s="13"/>
      <c r="G29" s="13"/>
      <c r="H29" s="13"/>
      <c r="I29" s="46"/>
      <c r="J29" s="57"/>
      <c r="K29" s="65"/>
    </row>
    <row r="30" spans="1:11" ht="15" hidden="1">
      <c r="A30" s="11"/>
      <c r="B30" s="12"/>
      <c r="C30" s="13"/>
      <c r="D30" s="13"/>
      <c r="E30" s="13"/>
      <c r="F30" s="13"/>
      <c r="G30" s="13"/>
      <c r="H30" s="13"/>
      <c r="I30" s="46"/>
      <c r="J30" s="57"/>
      <c r="K30" s="65"/>
    </row>
    <row r="31" spans="1:11" ht="15" hidden="1">
      <c r="A31" s="11"/>
      <c r="B31" s="12"/>
      <c r="C31" s="13"/>
      <c r="D31" s="13"/>
      <c r="E31" s="13"/>
      <c r="F31" s="13"/>
      <c r="G31" s="13"/>
      <c r="H31" s="13"/>
      <c r="I31" s="46"/>
      <c r="J31" s="57"/>
      <c r="K31" s="65"/>
    </row>
    <row r="32" spans="1:11" ht="15" hidden="1">
      <c r="A32" s="11"/>
      <c r="B32" s="12"/>
      <c r="C32" s="13"/>
      <c r="D32" s="13"/>
      <c r="E32" s="13"/>
      <c r="F32" s="13"/>
      <c r="G32" s="13"/>
      <c r="H32" s="13"/>
      <c r="I32" s="46"/>
      <c r="J32" s="57"/>
      <c r="K32" s="65"/>
    </row>
    <row r="33" spans="1:11" ht="15" hidden="1">
      <c r="A33" s="11" t="s">
        <v>51</v>
      </c>
      <c r="B33" s="12"/>
      <c r="C33" s="13"/>
      <c r="D33" s="13"/>
      <c r="E33" s="13"/>
      <c r="F33" s="13"/>
      <c r="G33" s="13"/>
      <c r="H33" s="13"/>
      <c r="I33" s="46"/>
      <c r="J33" s="57"/>
      <c r="K33" s="65"/>
    </row>
    <row r="34" spans="1:11" ht="30.75" hidden="1">
      <c r="A34" s="11" t="s">
        <v>72</v>
      </c>
      <c r="B34" s="12"/>
      <c r="C34" s="13"/>
      <c r="D34" s="13"/>
      <c r="E34" s="13"/>
      <c r="F34" s="13"/>
      <c r="G34" s="13"/>
      <c r="H34" s="13"/>
      <c r="I34" s="46"/>
      <c r="J34" s="57"/>
      <c r="K34" s="65"/>
    </row>
    <row r="35" spans="1:11" ht="30.75" hidden="1">
      <c r="A35" s="11" t="s">
        <v>73</v>
      </c>
      <c r="B35" s="12"/>
      <c r="C35" s="13"/>
      <c r="D35" s="13"/>
      <c r="E35" s="13"/>
      <c r="F35" s="13"/>
      <c r="G35" s="13"/>
      <c r="H35" s="13"/>
      <c r="I35" s="46"/>
      <c r="J35" s="57"/>
      <c r="K35" s="65"/>
    </row>
    <row r="36" spans="1:11" ht="15" hidden="1">
      <c r="A36" s="11" t="s">
        <v>31</v>
      </c>
      <c r="B36" s="12"/>
      <c r="C36" s="13"/>
      <c r="D36" s="13"/>
      <c r="E36" s="13"/>
      <c r="F36" s="13"/>
      <c r="G36" s="13"/>
      <c r="H36" s="13"/>
      <c r="I36" s="46"/>
      <c r="J36" s="57"/>
      <c r="K36" s="65"/>
    </row>
    <row r="37" spans="1:11" ht="15" hidden="1">
      <c r="A37" s="11" t="s">
        <v>32</v>
      </c>
      <c r="B37" s="12"/>
      <c r="C37" s="13"/>
      <c r="D37" s="13"/>
      <c r="E37" s="13"/>
      <c r="F37" s="13"/>
      <c r="G37" s="13"/>
      <c r="H37" s="13"/>
      <c r="I37" s="46"/>
      <c r="J37" s="57"/>
      <c r="K37" s="65"/>
    </row>
    <row r="38" spans="1:11" ht="30.75" hidden="1">
      <c r="A38" s="11" t="s">
        <v>56</v>
      </c>
      <c r="B38" s="12"/>
      <c r="C38" s="13"/>
      <c r="D38" s="13"/>
      <c r="E38" s="13"/>
      <c r="F38" s="13"/>
      <c r="G38" s="13"/>
      <c r="H38" s="13"/>
      <c r="I38" s="46"/>
      <c r="J38" s="57"/>
      <c r="K38" s="65"/>
    </row>
    <row r="39" spans="1:11" ht="30.75" hidden="1">
      <c r="A39" s="11" t="s">
        <v>33</v>
      </c>
      <c r="B39" s="12"/>
      <c r="C39" s="13"/>
      <c r="D39" s="13"/>
      <c r="E39" s="13"/>
      <c r="F39" s="13"/>
      <c r="G39" s="13"/>
      <c r="H39" s="13"/>
      <c r="I39" s="46"/>
      <c r="J39" s="57"/>
      <c r="K39" s="65"/>
    </row>
    <row r="40" spans="1:11" ht="17.25" customHeight="1">
      <c r="A40" s="60" t="s">
        <v>107</v>
      </c>
      <c r="B40" s="61"/>
      <c r="C40" s="61"/>
      <c r="D40" s="61"/>
      <c r="E40" s="61"/>
      <c r="F40" s="61"/>
      <c r="G40" s="61"/>
      <c r="H40" s="62"/>
      <c r="I40" s="43"/>
      <c r="J40" s="63">
        <f>SUM(J23:K39)</f>
        <v>584723.73</v>
      </c>
      <c r="K40" s="64"/>
    </row>
    <row r="41" spans="1:11" ht="15">
      <c r="A41" s="11" t="s">
        <v>25</v>
      </c>
      <c r="B41" s="12">
        <v>404</v>
      </c>
      <c r="C41" s="13" t="s">
        <v>26</v>
      </c>
      <c r="D41" s="13" t="s">
        <v>29</v>
      </c>
      <c r="E41" s="13" t="s">
        <v>106</v>
      </c>
      <c r="F41" s="13" t="s">
        <v>39</v>
      </c>
      <c r="G41" s="13"/>
      <c r="H41" s="13">
        <v>211</v>
      </c>
      <c r="I41" s="46" t="s">
        <v>26</v>
      </c>
      <c r="J41" s="57">
        <v>624116</v>
      </c>
      <c r="K41" s="65"/>
    </row>
    <row r="42" spans="1:11" ht="15">
      <c r="A42" s="11" t="s">
        <v>69</v>
      </c>
      <c r="B42" s="12">
        <v>404</v>
      </c>
      <c r="C42" s="13" t="s">
        <v>26</v>
      </c>
      <c r="D42" s="13" t="s">
        <v>29</v>
      </c>
      <c r="E42" s="13" t="s">
        <v>106</v>
      </c>
      <c r="F42" s="13" t="s">
        <v>67</v>
      </c>
      <c r="G42" s="13"/>
      <c r="H42" s="13" t="s">
        <v>68</v>
      </c>
      <c r="I42" s="46" t="s">
        <v>26</v>
      </c>
      <c r="J42" s="57">
        <v>35933</v>
      </c>
      <c r="K42" s="65"/>
    </row>
    <row r="43" spans="1:11" ht="15">
      <c r="A43" s="11" t="s">
        <v>74</v>
      </c>
      <c r="B43" s="12">
        <v>404</v>
      </c>
      <c r="C43" s="13" t="s">
        <v>26</v>
      </c>
      <c r="D43" s="13" t="s">
        <v>29</v>
      </c>
      <c r="E43" s="13" t="s">
        <v>106</v>
      </c>
      <c r="F43" s="13" t="s">
        <v>141</v>
      </c>
      <c r="G43" s="13"/>
      <c r="H43" s="13" t="s">
        <v>41</v>
      </c>
      <c r="I43" s="46" t="s">
        <v>26</v>
      </c>
      <c r="J43" s="57">
        <v>196666.46</v>
      </c>
      <c r="K43" s="65"/>
    </row>
    <row r="44" spans="1:11" ht="15">
      <c r="A44" s="11" t="s">
        <v>30</v>
      </c>
      <c r="B44" s="12">
        <v>404</v>
      </c>
      <c r="C44" s="13" t="s">
        <v>26</v>
      </c>
      <c r="D44" s="13" t="s">
        <v>29</v>
      </c>
      <c r="E44" s="13" t="s">
        <v>106</v>
      </c>
      <c r="F44" s="13" t="s">
        <v>34</v>
      </c>
      <c r="G44" s="13"/>
      <c r="H44" s="13" t="s">
        <v>97</v>
      </c>
      <c r="I44" s="46" t="s">
        <v>26</v>
      </c>
      <c r="J44" s="57">
        <v>18062.5</v>
      </c>
      <c r="K44" s="65"/>
    </row>
    <row r="45" spans="1:11" ht="28.5" customHeight="1">
      <c r="A45" s="11" t="s">
        <v>71</v>
      </c>
      <c r="B45" s="12">
        <v>404</v>
      </c>
      <c r="C45" s="13" t="s">
        <v>26</v>
      </c>
      <c r="D45" s="13" t="s">
        <v>29</v>
      </c>
      <c r="E45" s="13" t="s">
        <v>106</v>
      </c>
      <c r="F45" s="13" t="s">
        <v>34</v>
      </c>
      <c r="G45" s="13"/>
      <c r="H45" s="13" t="s">
        <v>49</v>
      </c>
      <c r="I45" s="46" t="s">
        <v>26</v>
      </c>
      <c r="J45" s="57">
        <v>5800</v>
      </c>
      <c r="K45" s="65"/>
    </row>
    <row r="46" spans="1:11" ht="28.5" customHeight="1">
      <c r="A46" s="11" t="s">
        <v>98</v>
      </c>
      <c r="B46" s="12">
        <v>404</v>
      </c>
      <c r="C46" s="13" t="s">
        <v>26</v>
      </c>
      <c r="D46" s="13" t="s">
        <v>29</v>
      </c>
      <c r="E46" s="13" t="s">
        <v>106</v>
      </c>
      <c r="F46" s="13" t="s">
        <v>34</v>
      </c>
      <c r="G46" s="13"/>
      <c r="H46" s="13" t="s">
        <v>46</v>
      </c>
      <c r="I46" s="46" t="s">
        <v>26</v>
      </c>
      <c r="J46" s="57">
        <v>6450</v>
      </c>
      <c r="K46" s="65"/>
    </row>
    <row r="47" spans="1:11" ht="27" customHeight="1">
      <c r="A47" s="11" t="s">
        <v>76</v>
      </c>
      <c r="B47" s="12">
        <v>404</v>
      </c>
      <c r="C47" s="13" t="s">
        <v>26</v>
      </c>
      <c r="D47" s="13" t="s">
        <v>29</v>
      </c>
      <c r="E47" s="13" t="s">
        <v>106</v>
      </c>
      <c r="F47" s="13" t="s">
        <v>34</v>
      </c>
      <c r="G47" s="13"/>
      <c r="H47" s="13" t="s">
        <v>43</v>
      </c>
      <c r="I47" s="46" t="s">
        <v>26</v>
      </c>
      <c r="J47" s="57">
        <v>18123.84</v>
      </c>
      <c r="K47" s="65"/>
    </row>
    <row r="48" spans="1:11" ht="29.25" customHeight="1">
      <c r="A48" s="11" t="s">
        <v>56</v>
      </c>
      <c r="B48" s="12">
        <v>404</v>
      </c>
      <c r="C48" s="13" t="s">
        <v>26</v>
      </c>
      <c r="D48" s="13" t="s">
        <v>29</v>
      </c>
      <c r="E48" s="13" t="s">
        <v>106</v>
      </c>
      <c r="F48" s="13" t="s">
        <v>34</v>
      </c>
      <c r="G48" s="13"/>
      <c r="H48" s="13" t="s">
        <v>50</v>
      </c>
      <c r="I48" s="46" t="s">
        <v>26</v>
      </c>
      <c r="J48" s="57">
        <v>1300</v>
      </c>
      <c r="K48" s="65"/>
    </row>
    <row r="49" spans="1:11" ht="34.5" customHeight="1">
      <c r="A49" s="11" t="s">
        <v>33</v>
      </c>
      <c r="B49" s="12">
        <v>404</v>
      </c>
      <c r="C49" s="13" t="s">
        <v>26</v>
      </c>
      <c r="D49" s="13" t="s">
        <v>29</v>
      </c>
      <c r="E49" s="13" t="s">
        <v>106</v>
      </c>
      <c r="F49" s="13" t="s">
        <v>34</v>
      </c>
      <c r="G49" s="13"/>
      <c r="H49" s="13" t="s">
        <v>35</v>
      </c>
      <c r="I49" s="46" t="s">
        <v>26</v>
      </c>
      <c r="J49" s="57">
        <v>88945.81</v>
      </c>
      <c r="K49" s="65"/>
    </row>
    <row r="50" spans="1:11" ht="25.5" customHeight="1">
      <c r="A50" s="11" t="s">
        <v>32</v>
      </c>
      <c r="B50" s="12">
        <v>404</v>
      </c>
      <c r="C50" s="13" t="s">
        <v>26</v>
      </c>
      <c r="D50" s="13" t="s">
        <v>29</v>
      </c>
      <c r="E50" s="13" t="s">
        <v>106</v>
      </c>
      <c r="F50" s="13" t="s">
        <v>34</v>
      </c>
      <c r="G50" s="13"/>
      <c r="H50" s="13" t="s">
        <v>36</v>
      </c>
      <c r="I50" s="46" t="s">
        <v>26</v>
      </c>
      <c r="J50" s="57">
        <v>2000</v>
      </c>
      <c r="K50" s="58"/>
    </row>
    <row r="51" spans="1:11" ht="29.25" customHeight="1">
      <c r="A51" s="11" t="s">
        <v>99</v>
      </c>
      <c r="B51" s="12">
        <v>404</v>
      </c>
      <c r="C51" s="13" t="s">
        <v>26</v>
      </c>
      <c r="D51" s="13" t="s">
        <v>29</v>
      </c>
      <c r="E51" s="13" t="s">
        <v>106</v>
      </c>
      <c r="F51" s="13" t="s">
        <v>155</v>
      </c>
      <c r="G51" s="13"/>
      <c r="H51" s="13" t="s">
        <v>36</v>
      </c>
      <c r="I51" s="46" t="s">
        <v>26</v>
      </c>
      <c r="J51" s="57">
        <v>82.2</v>
      </c>
      <c r="K51" s="65"/>
    </row>
    <row r="52" spans="1:11" ht="42" customHeight="1">
      <c r="A52" s="11" t="s">
        <v>99</v>
      </c>
      <c r="B52" s="12">
        <v>404</v>
      </c>
      <c r="C52" s="13" t="s">
        <v>26</v>
      </c>
      <c r="D52" s="13" t="s">
        <v>29</v>
      </c>
      <c r="E52" s="13" t="s">
        <v>106</v>
      </c>
      <c r="F52" s="13" t="s">
        <v>149</v>
      </c>
      <c r="G52" s="13"/>
      <c r="H52" s="13" t="s">
        <v>36</v>
      </c>
      <c r="I52" s="46" t="s">
        <v>26</v>
      </c>
      <c r="J52" s="57">
        <v>96.46</v>
      </c>
      <c r="K52" s="65"/>
    </row>
    <row r="53" spans="1:11" ht="29.25" customHeight="1" hidden="1">
      <c r="A53" s="11"/>
      <c r="B53" s="12"/>
      <c r="C53" s="13"/>
      <c r="D53" s="13"/>
      <c r="E53" s="13"/>
      <c r="F53" s="13"/>
      <c r="G53" s="13"/>
      <c r="H53" s="13"/>
      <c r="I53" s="46"/>
      <c r="J53" s="57"/>
      <c r="K53" s="65"/>
    </row>
    <row r="54" spans="1:11" ht="15.75">
      <c r="A54" s="60" t="s">
        <v>108</v>
      </c>
      <c r="B54" s="61"/>
      <c r="C54" s="61"/>
      <c r="D54" s="61"/>
      <c r="E54" s="61"/>
      <c r="F54" s="61"/>
      <c r="G54" s="61"/>
      <c r="H54" s="62"/>
      <c r="I54" s="43"/>
      <c r="J54" s="63">
        <f>J41+J42+J43+J44+J45+J46+J47+J48+J49+J51+J52+J50</f>
        <v>997576.2699999998</v>
      </c>
      <c r="K54" s="64"/>
    </row>
    <row r="55" spans="1:11" ht="15">
      <c r="A55" s="11" t="s">
        <v>32</v>
      </c>
      <c r="B55" s="12">
        <v>404</v>
      </c>
      <c r="C55" s="13" t="s">
        <v>26</v>
      </c>
      <c r="D55" s="13" t="s">
        <v>109</v>
      </c>
      <c r="E55" s="13" t="s">
        <v>110</v>
      </c>
      <c r="F55" s="13" t="s">
        <v>111</v>
      </c>
      <c r="G55" s="13"/>
      <c r="H55" s="13" t="s">
        <v>36</v>
      </c>
      <c r="I55" s="46" t="s">
        <v>26</v>
      </c>
      <c r="J55" s="57">
        <v>1000</v>
      </c>
      <c r="K55" s="65"/>
    </row>
    <row r="56" spans="1:11" ht="15.75">
      <c r="A56" s="60" t="s">
        <v>112</v>
      </c>
      <c r="B56" s="61"/>
      <c r="C56" s="61"/>
      <c r="D56" s="61"/>
      <c r="E56" s="61"/>
      <c r="F56" s="61"/>
      <c r="G56" s="61"/>
      <c r="H56" s="62"/>
      <c r="I56" s="43"/>
      <c r="J56" s="63">
        <f>J55</f>
        <v>1000</v>
      </c>
      <c r="K56" s="64"/>
    </row>
    <row r="57" spans="1:11" ht="15">
      <c r="A57" s="54" t="s">
        <v>25</v>
      </c>
      <c r="B57" s="55">
        <v>404</v>
      </c>
      <c r="C57" s="13" t="s">
        <v>26</v>
      </c>
      <c r="D57" s="55">
        <v>13</v>
      </c>
      <c r="E57" s="55" t="s">
        <v>159</v>
      </c>
      <c r="F57" s="55">
        <v>121</v>
      </c>
      <c r="G57" s="55"/>
      <c r="H57" s="55">
        <v>211</v>
      </c>
      <c r="I57" s="56">
        <v>10</v>
      </c>
      <c r="J57" s="59">
        <v>1158.24</v>
      </c>
      <c r="K57" s="58"/>
    </row>
    <row r="58" spans="1:11" ht="15">
      <c r="A58" s="11" t="s">
        <v>74</v>
      </c>
      <c r="B58" s="55">
        <v>404</v>
      </c>
      <c r="C58" s="13" t="s">
        <v>26</v>
      </c>
      <c r="D58" s="55">
        <v>13</v>
      </c>
      <c r="E58" s="55" t="s">
        <v>159</v>
      </c>
      <c r="F58" s="55">
        <v>129</v>
      </c>
      <c r="G58" s="55"/>
      <c r="H58" s="55">
        <v>213</v>
      </c>
      <c r="I58" s="56">
        <v>10</v>
      </c>
      <c r="J58" s="59">
        <v>349.79</v>
      </c>
      <c r="K58" s="58"/>
    </row>
    <row r="59" spans="1:11" ht="30.75">
      <c r="A59" s="11" t="s">
        <v>33</v>
      </c>
      <c r="B59" s="55">
        <v>404</v>
      </c>
      <c r="C59" s="13" t="s">
        <v>26</v>
      </c>
      <c r="D59" s="55">
        <v>13</v>
      </c>
      <c r="E59" s="55" t="s">
        <v>159</v>
      </c>
      <c r="F59" s="55">
        <v>244</v>
      </c>
      <c r="G59" s="55"/>
      <c r="H59" s="55">
        <v>340</v>
      </c>
      <c r="I59" s="56">
        <v>10</v>
      </c>
      <c r="J59" s="59">
        <v>91.97</v>
      </c>
      <c r="K59" s="58"/>
    </row>
    <row r="60" spans="1:11" ht="15.75">
      <c r="A60" s="60" t="s">
        <v>160</v>
      </c>
      <c r="B60" s="61"/>
      <c r="C60" s="61"/>
      <c r="D60" s="61"/>
      <c r="E60" s="61"/>
      <c r="F60" s="61"/>
      <c r="G60" s="61"/>
      <c r="H60" s="62"/>
      <c r="I60" s="43"/>
      <c r="J60" s="63">
        <f>J57+J58+J59</f>
        <v>1600</v>
      </c>
      <c r="K60" s="64"/>
    </row>
    <row r="61" spans="1:11" ht="28.5" customHeight="1">
      <c r="A61" s="11" t="s">
        <v>33</v>
      </c>
      <c r="B61" s="12">
        <v>404</v>
      </c>
      <c r="C61" s="13" t="s">
        <v>26</v>
      </c>
      <c r="D61" s="13" t="s">
        <v>100</v>
      </c>
      <c r="E61" s="13" t="s">
        <v>113</v>
      </c>
      <c r="F61" s="13" t="s">
        <v>34</v>
      </c>
      <c r="G61" s="13"/>
      <c r="H61" s="13" t="s">
        <v>35</v>
      </c>
      <c r="I61" s="46" t="s">
        <v>103</v>
      </c>
      <c r="J61" s="57">
        <v>150</v>
      </c>
      <c r="K61" s="65"/>
    </row>
    <row r="62" spans="1:11" ht="15.75">
      <c r="A62" s="60" t="s">
        <v>114</v>
      </c>
      <c r="B62" s="61"/>
      <c r="C62" s="61"/>
      <c r="D62" s="61"/>
      <c r="E62" s="61"/>
      <c r="F62" s="61"/>
      <c r="G62" s="61"/>
      <c r="H62" s="62"/>
      <c r="I62" s="43"/>
      <c r="J62" s="63">
        <f>SUM(J61)</f>
        <v>150</v>
      </c>
      <c r="K62" s="64"/>
    </row>
    <row r="63" spans="1:11" ht="15" hidden="1">
      <c r="A63" s="11"/>
      <c r="B63" s="12"/>
      <c r="C63" s="13"/>
      <c r="D63" s="13"/>
      <c r="E63" s="13"/>
      <c r="F63" s="13"/>
      <c r="G63" s="13"/>
      <c r="H63" s="13"/>
      <c r="I63" s="46"/>
      <c r="J63" s="57"/>
      <c r="K63" s="65"/>
    </row>
    <row r="64" spans="1:11" ht="15" hidden="1">
      <c r="A64" s="11"/>
      <c r="B64" s="12"/>
      <c r="C64" s="13"/>
      <c r="D64" s="13"/>
      <c r="E64" s="13"/>
      <c r="F64" s="13"/>
      <c r="G64" s="13"/>
      <c r="H64" s="13"/>
      <c r="I64" s="46"/>
      <c r="J64" s="57"/>
      <c r="K64" s="65"/>
    </row>
    <row r="65" spans="1:11" ht="15.75" hidden="1">
      <c r="A65" s="60"/>
      <c r="B65" s="61"/>
      <c r="C65" s="61"/>
      <c r="D65" s="61"/>
      <c r="E65" s="61"/>
      <c r="F65" s="61"/>
      <c r="G65" s="61"/>
      <c r="H65" s="62"/>
      <c r="I65" s="43"/>
      <c r="J65" s="63">
        <f>SUM(J63:K64)</f>
        <v>0</v>
      </c>
      <c r="K65" s="64"/>
    </row>
    <row r="66" spans="1:11" ht="15" hidden="1">
      <c r="A66" s="11"/>
      <c r="B66" s="12"/>
      <c r="C66" s="13"/>
      <c r="D66" s="13"/>
      <c r="E66" s="13"/>
      <c r="F66" s="13"/>
      <c r="G66" s="13"/>
      <c r="H66" s="13"/>
      <c r="I66" s="46"/>
      <c r="J66" s="57"/>
      <c r="K66" s="65"/>
    </row>
    <row r="67" spans="1:11" ht="15.75" hidden="1">
      <c r="A67" s="60"/>
      <c r="B67" s="61"/>
      <c r="C67" s="61"/>
      <c r="D67" s="61"/>
      <c r="E67" s="61"/>
      <c r="F67" s="61"/>
      <c r="G67" s="61"/>
      <c r="H67" s="62"/>
      <c r="I67" s="43"/>
      <c r="J67" s="63">
        <f>SUM(J66)</f>
        <v>0</v>
      </c>
      <c r="K67" s="64"/>
    </row>
    <row r="68" spans="1:11" ht="15">
      <c r="A68" s="11" t="s">
        <v>25</v>
      </c>
      <c r="B68" s="12">
        <v>404</v>
      </c>
      <c r="C68" s="13" t="s">
        <v>27</v>
      </c>
      <c r="D68" s="13" t="s">
        <v>38</v>
      </c>
      <c r="E68" s="13" t="s">
        <v>115</v>
      </c>
      <c r="F68" s="13" t="s">
        <v>39</v>
      </c>
      <c r="G68" s="13"/>
      <c r="H68" s="13" t="s">
        <v>40</v>
      </c>
      <c r="I68" s="46" t="s">
        <v>104</v>
      </c>
      <c r="J68" s="57">
        <v>48463.02</v>
      </c>
      <c r="K68" s="65"/>
    </row>
    <row r="69" spans="1:11" ht="24.75" customHeight="1">
      <c r="A69" s="11" t="s">
        <v>82</v>
      </c>
      <c r="B69" s="12">
        <v>404</v>
      </c>
      <c r="C69" s="13" t="s">
        <v>27</v>
      </c>
      <c r="D69" s="13" t="s">
        <v>38</v>
      </c>
      <c r="E69" s="13" t="s">
        <v>115</v>
      </c>
      <c r="F69" s="13" t="s">
        <v>141</v>
      </c>
      <c r="G69" s="13"/>
      <c r="H69" s="13" t="s">
        <v>41</v>
      </c>
      <c r="I69" s="46" t="s">
        <v>104</v>
      </c>
      <c r="J69" s="57">
        <v>14635.82</v>
      </c>
      <c r="K69" s="65"/>
    </row>
    <row r="70" spans="1:11" ht="30.75">
      <c r="A70" s="11" t="s">
        <v>33</v>
      </c>
      <c r="B70" s="12">
        <v>404</v>
      </c>
      <c r="C70" s="13" t="s">
        <v>27</v>
      </c>
      <c r="D70" s="13" t="s">
        <v>38</v>
      </c>
      <c r="E70" s="13" t="s">
        <v>115</v>
      </c>
      <c r="F70" s="13" t="s">
        <v>34</v>
      </c>
      <c r="G70" s="13"/>
      <c r="H70" s="13" t="s">
        <v>35</v>
      </c>
      <c r="I70" s="46" t="s">
        <v>104</v>
      </c>
      <c r="J70" s="57">
        <v>3401.16</v>
      </c>
      <c r="K70" s="65"/>
    </row>
    <row r="71" spans="1:11" ht="15" hidden="1">
      <c r="A71" s="11"/>
      <c r="B71" s="12"/>
      <c r="C71" s="13"/>
      <c r="D71" s="13"/>
      <c r="E71" s="13"/>
      <c r="F71" s="13"/>
      <c r="G71" s="13"/>
      <c r="H71" s="13"/>
      <c r="I71" s="46"/>
      <c r="J71" s="57"/>
      <c r="K71" s="65"/>
    </row>
    <row r="72" spans="1:11" ht="15.75">
      <c r="A72" s="107" t="s">
        <v>116</v>
      </c>
      <c r="B72" s="108"/>
      <c r="C72" s="14"/>
      <c r="D72" s="14"/>
      <c r="E72" s="14"/>
      <c r="F72" s="14"/>
      <c r="G72" s="15"/>
      <c r="H72" s="14"/>
      <c r="I72" s="47"/>
      <c r="J72" s="63">
        <f>SUM(J68:K71)</f>
        <v>66500</v>
      </c>
      <c r="K72" s="64"/>
    </row>
    <row r="73" spans="1:11" ht="15" hidden="1">
      <c r="A73" s="11"/>
      <c r="B73" s="12"/>
      <c r="C73" s="13"/>
      <c r="D73" s="13"/>
      <c r="E73" s="13"/>
      <c r="F73" s="13"/>
      <c r="G73" s="13"/>
      <c r="H73" s="13"/>
      <c r="I73" s="46"/>
      <c r="J73" s="57"/>
      <c r="K73" s="65"/>
    </row>
    <row r="74" spans="1:11" ht="15" hidden="1">
      <c r="A74" s="11"/>
      <c r="B74" s="28"/>
      <c r="C74" s="13"/>
      <c r="D74" s="13"/>
      <c r="E74" s="13"/>
      <c r="F74" s="13"/>
      <c r="G74" s="13"/>
      <c r="H74" s="13"/>
      <c r="I74" s="46"/>
      <c r="J74" s="57"/>
      <c r="K74" s="65"/>
    </row>
    <row r="75" spans="1:11" ht="18.75" customHeight="1" hidden="1">
      <c r="A75" s="66"/>
      <c r="B75" s="68"/>
      <c r="C75" s="13"/>
      <c r="D75" s="13"/>
      <c r="E75" s="13"/>
      <c r="F75" s="13"/>
      <c r="G75" s="13"/>
      <c r="H75" s="13"/>
      <c r="I75" s="46"/>
      <c r="J75" s="63">
        <f>SUM(J73:K74)</f>
        <v>0</v>
      </c>
      <c r="K75" s="64"/>
    </row>
    <row r="76" spans="1:11" ht="15">
      <c r="A76" s="11" t="s">
        <v>76</v>
      </c>
      <c r="B76" s="12">
        <v>404</v>
      </c>
      <c r="C76" s="13" t="s">
        <v>38</v>
      </c>
      <c r="D76" s="13" t="s">
        <v>42</v>
      </c>
      <c r="E76" s="13" t="s">
        <v>117</v>
      </c>
      <c r="F76" s="13" t="s">
        <v>34</v>
      </c>
      <c r="G76" s="13"/>
      <c r="H76" s="13" t="s">
        <v>43</v>
      </c>
      <c r="I76" s="46" t="s">
        <v>26</v>
      </c>
      <c r="J76" s="57">
        <v>14620</v>
      </c>
      <c r="K76" s="65"/>
    </row>
    <row r="77" spans="1:11" ht="30.75">
      <c r="A77" s="11" t="s">
        <v>33</v>
      </c>
      <c r="B77" s="12">
        <v>404</v>
      </c>
      <c r="C77" s="13" t="s">
        <v>38</v>
      </c>
      <c r="D77" s="13" t="s">
        <v>42</v>
      </c>
      <c r="E77" s="13" t="s">
        <v>117</v>
      </c>
      <c r="F77" s="13" t="s">
        <v>34</v>
      </c>
      <c r="G77" s="13"/>
      <c r="H77" s="13" t="s">
        <v>35</v>
      </c>
      <c r="I77" s="46" t="s">
        <v>26</v>
      </c>
      <c r="J77" s="57">
        <v>12000</v>
      </c>
      <c r="K77" s="65"/>
    </row>
    <row r="78" spans="1:11" ht="15" hidden="1">
      <c r="A78" s="11"/>
      <c r="B78" s="11"/>
      <c r="C78" s="13"/>
      <c r="D78" s="13"/>
      <c r="E78" s="13"/>
      <c r="F78" s="13"/>
      <c r="G78" s="13"/>
      <c r="H78" s="13"/>
      <c r="I78" s="46"/>
      <c r="J78" s="57"/>
      <c r="K78" s="65"/>
    </row>
    <row r="79" spans="1:11" ht="17.25" customHeight="1">
      <c r="A79" s="107" t="s">
        <v>118</v>
      </c>
      <c r="B79" s="108"/>
      <c r="C79" s="14"/>
      <c r="D79" s="14"/>
      <c r="E79" s="14"/>
      <c r="F79" s="14"/>
      <c r="G79" s="14"/>
      <c r="H79" s="14"/>
      <c r="I79" s="47"/>
      <c r="J79" s="63">
        <f>SUM(J76:K78)</f>
        <v>26620</v>
      </c>
      <c r="K79" s="64"/>
    </row>
    <row r="80" spans="1:11" ht="31.5" customHeight="1">
      <c r="A80" s="11" t="s">
        <v>70</v>
      </c>
      <c r="B80" s="12">
        <v>404</v>
      </c>
      <c r="C80" s="13" t="s">
        <v>38</v>
      </c>
      <c r="D80" s="13" t="s">
        <v>103</v>
      </c>
      <c r="E80" s="13" t="s">
        <v>119</v>
      </c>
      <c r="F80" s="13" t="s">
        <v>34</v>
      </c>
      <c r="G80" s="13"/>
      <c r="H80" s="13" t="s">
        <v>46</v>
      </c>
      <c r="I80" s="46" t="s">
        <v>26</v>
      </c>
      <c r="J80" s="57">
        <v>55691</v>
      </c>
      <c r="K80" s="65"/>
    </row>
    <row r="81" spans="1:11" ht="21" customHeight="1">
      <c r="A81" s="11" t="s">
        <v>76</v>
      </c>
      <c r="B81" s="12">
        <v>404</v>
      </c>
      <c r="C81" s="13" t="s">
        <v>38</v>
      </c>
      <c r="D81" s="13" t="s">
        <v>103</v>
      </c>
      <c r="E81" s="13" t="s">
        <v>119</v>
      </c>
      <c r="F81" s="13" t="s">
        <v>34</v>
      </c>
      <c r="G81" s="13"/>
      <c r="H81" s="13" t="s">
        <v>43</v>
      </c>
      <c r="I81" s="46" t="s">
        <v>26</v>
      </c>
      <c r="J81" s="57">
        <v>64309</v>
      </c>
      <c r="K81" s="65"/>
    </row>
    <row r="82" spans="1:11" ht="29.25" customHeight="1">
      <c r="A82" s="11" t="s">
        <v>33</v>
      </c>
      <c r="B82" s="12">
        <v>404</v>
      </c>
      <c r="C82" s="13" t="s">
        <v>38</v>
      </c>
      <c r="D82" s="13" t="s">
        <v>103</v>
      </c>
      <c r="E82" s="13" t="s">
        <v>119</v>
      </c>
      <c r="F82" s="13" t="s">
        <v>34</v>
      </c>
      <c r="G82" s="13"/>
      <c r="H82" s="13" t="s">
        <v>35</v>
      </c>
      <c r="I82" s="46" t="s">
        <v>26</v>
      </c>
      <c r="J82" s="57">
        <v>8312.89</v>
      </c>
      <c r="K82" s="65"/>
    </row>
    <row r="83" spans="1:11" ht="17.25" customHeight="1">
      <c r="A83" s="66" t="s">
        <v>120</v>
      </c>
      <c r="B83" s="67"/>
      <c r="C83" s="67"/>
      <c r="D83" s="67"/>
      <c r="E83" s="67"/>
      <c r="F83" s="67"/>
      <c r="G83" s="67"/>
      <c r="H83" s="67"/>
      <c r="I83" s="68"/>
      <c r="J83" s="63">
        <f>J80+J81+J82</f>
        <v>128312.89</v>
      </c>
      <c r="K83" s="64"/>
    </row>
    <row r="84" spans="1:11" ht="33" customHeight="1" hidden="1">
      <c r="A84" s="11"/>
      <c r="B84" s="12"/>
      <c r="C84" s="13"/>
      <c r="D84" s="13"/>
      <c r="E84" s="13"/>
      <c r="F84" s="13"/>
      <c r="G84" s="13"/>
      <c r="H84" s="13"/>
      <c r="I84" s="46"/>
      <c r="J84" s="57"/>
      <c r="K84" s="65"/>
    </row>
    <row r="85" spans="1:11" ht="33" customHeight="1" hidden="1">
      <c r="A85" s="11"/>
      <c r="B85" s="29"/>
      <c r="C85" s="30"/>
      <c r="D85" s="30"/>
      <c r="E85" s="30"/>
      <c r="F85" s="13"/>
      <c r="G85" s="13"/>
      <c r="H85" s="13"/>
      <c r="I85" s="46"/>
      <c r="J85" s="57"/>
      <c r="K85" s="65"/>
    </row>
    <row r="86" spans="1:11" ht="33" customHeight="1" hidden="1">
      <c r="A86" s="31"/>
      <c r="B86" s="29"/>
      <c r="C86" s="30"/>
      <c r="D86" s="30"/>
      <c r="E86" s="30"/>
      <c r="F86" s="30"/>
      <c r="G86" s="30"/>
      <c r="H86" s="30"/>
      <c r="I86" s="42"/>
      <c r="J86" s="57"/>
      <c r="K86" s="65"/>
    </row>
    <row r="87" spans="1:11" s="20" customFormat="1" ht="15" hidden="1">
      <c r="A87" s="31"/>
      <c r="B87" s="29"/>
      <c r="C87" s="30"/>
      <c r="D87" s="30"/>
      <c r="E87" s="30"/>
      <c r="F87" s="30"/>
      <c r="G87" s="30"/>
      <c r="H87" s="30"/>
      <c r="I87" s="42"/>
      <c r="J87" s="57"/>
      <c r="K87" s="65"/>
    </row>
    <row r="88" spans="1:11" ht="15" hidden="1">
      <c r="A88" s="11"/>
      <c r="B88" s="12"/>
      <c r="C88" s="13"/>
      <c r="D88" s="13"/>
      <c r="E88" s="13"/>
      <c r="F88" s="13"/>
      <c r="G88" s="13"/>
      <c r="H88" s="13"/>
      <c r="I88" s="46"/>
      <c r="J88" s="57"/>
      <c r="K88" s="65"/>
    </row>
    <row r="89" spans="1:11" ht="15" hidden="1">
      <c r="A89" s="31"/>
      <c r="B89" s="29"/>
      <c r="C89" s="30"/>
      <c r="D89" s="30"/>
      <c r="E89" s="30"/>
      <c r="F89" s="30"/>
      <c r="G89" s="30"/>
      <c r="H89" s="30"/>
      <c r="I89" s="42"/>
      <c r="J89" s="57"/>
      <c r="K89" s="65"/>
    </row>
    <row r="90" spans="1:11" ht="15" hidden="1">
      <c r="A90" s="11"/>
      <c r="B90" s="12"/>
      <c r="C90" s="13"/>
      <c r="D90" s="13"/>
      <c r="E90" s="13"/>
      <c r="F90" s="13"/>
      <c r="G90" s="13"/>
      <c r="H90" s="13"/>
      <c r="I90" s="46"/>
      <c r="J90" s="57"/>
      <c r="K90" s="65"/>
    </row>
    <row r="91" spans="1:11" ht="15" hidden="1">
      <c r="A91" s="11"/>
      <c r="B91" s="12"/>
      <c r="C91" s="13"/>
      <c r="D91" s="13"/>
      <c r="E91" s="13"/>
      <c r="F91" s="13"/>
      <c r="G91" s="13"/>
      <c r="H91" s="13"/>
      <c r="I91" s="46"/>
      <c r="J91" s="57"/>
      <c r="K91" s="65"/>
    </row>
    <row r="92" spans="1:11" ht="20.25" customHeight="1" hidden="1">
      <c r="A92" s="66"/>
      <c r="B92" s="68"/>
      <c r="C92" s="14"/>
      <c r="D92" s="14"/>
      <c r="E92" s="14"/>
      <c r="F92" s="14"/>
      <c r="G92" s="13"/>
      <c r="H92" s="14"/>
      <c r="I92" s="47"/>
      <c r="J92" s="63">
        <f>SUM(J84:K91)</f>
        <v>0</v>
      </c>
      <c r="K92" s="64"/>
    </row>
    <row r="93" spans="1:11" ht="20.25" customHeight="1" hidden="1">
      <c r="A93" s="11" t="s">
        <v>51</v>
      </c>
      <c r="B93" s="12">
        <v>403</v>
      </c>
      <c r="C93" s="13" t="s">
        <v>44</v>
      </c>
      <c r="D93" s="13" t="s">
        <v>27</v>
      </c>
      <c r="E93" s="13"/>
      <c r="F93" s="13"/>
      <c r="G93" s="13"/>
      <c r="H93" s="13"/>
      <c r="I93" s="46"/>
      <c r="J93" s="57"/>
      <c r="K93" s="65"/>
    </row>
    <row r="94" spans="1:11" ht="20.25" customHeight="1" hidden="1">
      <c r="A94" s="11" t="s">
        <v>48</v>
      </c>
      <c r="B94" s="12">
        <v>403</v>
      </c>
      <c r="C94" s="13" t="s">
        <v>44</v>
      </c>
      <c r="D94" s="13" t="s">
        <v>27</v>
      </c>
      <c r="E94" s="13"/>
      <c r="F94" s="13"/>
      <c r="G94" s="13"/>
      <c r="H94" s="13"/>
      <c r="I94" s="46"/>
      <c r="J94" s="57"/>
      <c r="K94" s="65"/>
    </row>
    <row r="95" spans="1:11" ht="18" customHeight="1">
      <c r="A95" s="11" t="s">
        <v>75</v>
      </c>
      <c r="B95" s="12">
        <v>404</v>
      </c>
      <c r="C95" s="13" t="s">
        <v>29</v>
      </c>
      <c r="D95" s="13" t="s">
        <v>42</v>
      </c>
      <c r="E95" s="13" t="s">
        <v>121</v>
      </c>
      <c r="F95" s="13" t="s">
        <v>59</v>
      </c>
      <c r="G95" s="13"/>
      <c r="H95" s="13" t="s">
        <v>60</v>
      </c>
      <c r="I95" s="46" t="s">
        <v>26</v>
      </c>
      <c r="J95" s="57">
        <v>1685966.84</v>
      </c>
      <c r="K95" s="65"/>
    </row>
    <row r="96" spans="1:11" ht="20.25" customHeight="1" hidden="1">
      <c r="A96" s="11"/>
      <c r="B96" s="12"/>
      <c r="C96" s="13"/>
      <c r="D96" s="13"/>
      <c r="E96" s="13"/>
      <c r="F96" s="13"/>
      <c r="G96" s="13"/>
      <c r="H96" s="13"/>
      <c r="I96" s="46"/>
      <c r="J96" s="57"/>
      <c r="K96" s="65"/>
    </row>
    <row r="97" spans="1:11" ht="28.5" customHeight="1" hidden="1">
      <c r="A97" s="11" t="s">
        <v>56</v>
      </c>
      <c r="B97" s="12">
        <v>403</v>
      </c>
      <c r="C97" s="13" t="s">
        <v>44</v>
      </c>
      <c r="D97" s="13" t="s">
        <v>27</v>
      </c>
      <c r="E97" s="13" t="s">
        <v>45</v>
      </c>
      <c r="F97" s="13" t="s">
        <v>34</v>
      </c>
      <c r="G97" s="13"/>
      <c r="H97" s="13" t="s">
        <v>50</v>
      </c>
      <c r="I97" s="46"/>
      <c r="J97" s="57"/>
      <c r="K97" s="65"/>
    </row>
    <row r="98" spans="1:11" ht="28.5" customHeight="1" hidden="1">
      <c r="A98" s="19" t="s">
        <v>33</v>
      </c>
      <c r="B98" s="12">
        <v>403</v>
      </c>
      <c r="C98" s="13" t="s">
        <v>44</v>
      </c>
      <c r="D98" s="13" t="s">
        <v>27</v>
      </c>
      <c r="E98" s="13" t="s">
        <v>45</v>
      </c>
      <c r="F98" s="13" t="s">
        <v>34</v>
      </c>
      <c r="G98" s="13"/>
      <c r="H98" s="13" t="s">
        <v>35</v>
      </c>
      <c r="I98" s="46"/>
      <c r="J98" s="57"/>
      <c r="K98" s="65"/>
    </row>
    <row r="99" spans="1:11" ht="20.25" customHeight="1">
      <c r="A99" s="66" t="s">
        <v>122</v>
      </c>
      <c r="B99" s="67"/>
      <c r="C99" s="67"/>
      <c r="D99" s="67"/>
      <c r="E99" s="67"/>
      <c r="F99" s="67"/>
      <c r="G99" s="67"/>
      <c r="H99" s="67"/>
      <c r="I99" s="68"/>
      <c r="J99" s="63">
        <f>SUM(J93:K98)</f>
        <v>1685966.84</v>
      </c>
      <c r="K99" s="64"/>
    </row>
    <row r="100" spans="1:11" ht="20.25" customHeight="1">
      <c r="A100" s="11" t="s">
        <v>76</v>
      </c>
      <c r="B100" s="12">
        <v>404</v>
      </c>
      <c r="C100" s="13" t="s">
        <v>29</v>
      </c>
      <c r="D100" s="13" t="s">
        <v>123</v>
      </c>
      <c r="E100" s="13" t="s">
        <v>139</v>
      </c>
      <c r="F100" s="13" t="s">
        <v>34</v>
      </c>
      <c r="G100" s="13"/>
      <c r="H100" s="13" t="s">
        <v>43</v>
      </c>
      <c r="I100" s="46" t="s">
        <v>26</v>
      </c>
      <c r="J100" s="57">
        <v>29000</v>
      </c>
      <c r="K100" s="65"/>
    </row>
    <row r="101" spans="1:11" ht="20.25" customHeight="1">
      <c r="A101" s="11" t="s">
        <v>76</v>
      </c>
      <c r="B101" s="12">
        <v>404</v>
      </c>
      <c r="C101" s="13" t="s">
        <v>29</v>
      </c>
      <c r="D101" s="13" t="s">
        <v>123</v>
      </c>
      <c r="E101" s="13" t="s">
        <v>139</v>
      </c>
      <c r="F101" s="13" t="s">
        <v>162</v>
      </c>
      <c r="G101" s="13"/>
      <c r="H101" s="13" t="s">
        <v>43</v>
      </c>
      <c r="I101" s="46" t="s">
        <v>26</v>
      </c>
      <c r="J101" s="57">
        <v>60000</v>
      </c>
      <c r="K101" s="65"/>
    </row>
    <row r="102" spans="1:11" ht="20.25" customHeight="1">
      <c r="A102" s="66" t="s">
        <v>163</v>
      </c>
      <c r="B102" s="67"/>
      <c r="C102" s="67"/>
      <c r="D102" s="67"/>
      <c r="E102" s="67"/>
      <c r="F102" s="67"/>
      <c r="G102" s="67"/>
      <c r="H102" s="67"/>
      <c r="I102" s="68"/>
      <c r="J102" s="63">
        <f>J100+J101</f>
        <v>89000</v>
      </c>
      <c r="K102" s="64"/>
    </row>
    <row r="103" spans="1:11" ht="30.75" customHeight="1">
      <c r="A103" s="11" t="s">
        <v>70</v>
      </c>
      <c r="B103" s="12">
        <v>404</v>
      </c>
      <c r="C103" s="13" t="s">
        <v>44</v>
      </c>
      <c r="D103" s="13" t="s">
        <v>26</v>
      </c>
      <c r="E103" s="13" t="s">
        <v>143</v>
      </c>
      <c r="F103" s="13" t="s">
        <v>34</v>
      </c>
      <c r="G103" s="13"/>
      <c r="H103" s="13" t="s">
        <v>46</v>
      </c>
      <c r="I103" s="46" t="s">
        <v>26</v>
      </c>
      <c r="J103" s="57">
        <v>130086.8</v>
      </c>
      <c r="K103" s="65"/>
    </row>
    <row r="104" spans="1:11" ht="30.75" customHeight="1">
      <c r="A104" s="11" t="s">
        <v>33</v>
      </c>
      <c r="B104" s="12">
        <v>404</v>
      </c>
      <c r="C104" s="13" t="s">
        <v>44</v>
      </c>
      <c r="D104" s="13" t="s">
        <v>26</v>
      </c>
      <c r="E104" s="13" t="s">
        <v>143</v>
      </c>
      <c r="F104" s="13" t="s">
        <v>34</v>
      </c>
      <c r="G104" s="13"/>
      <c r="H104" s="13" t="s">
        <v>35</v>
      </c>
      <c r="I104" s="46" t="s">
        <v>26</v>
      </c>
      <c r="J104" s="57">
        <v>2100</v>
      </c>
      <c r="K104" s="58"/>
    </row>
    <row r="105" spans="1:11" ht="15.75" customHeight="1">
      <c r="A105" s="66" t="s">
        <v>144</v>
      </c>
      <c r="B105" s="67"/>
      <c r="C105" s="67"/>
      <c r="D105" s="67"/>
      <c r="E105" s="67"/>
      <c r="F105" s="67"/>
      <c r="G105" s="67"/>
      <c r="H105" s="67"/>
      <c r="I105" s="68"/>
      <c r="J105" s="63">
        <f>J103+J104</f>
        <v>132186.8</v>
      </c>
      <c r="K105" s="64"/>
    </row>
    <row r="106" spans="1:11" ht="33" customHeight="1">
      <c r="A106" s="11" t="s">
        <v>70</v>
      </c>
      <c r="B106" s="12">
        <v>404</v>
      </c>
      <c r="C106" s="13" t="s">
        <v>44</v>
      </c>
      <c r="D106" s="13" t="s">
        <v>27</v>
      </c>
      <c r="E106" s="13" t="s">
        <v>150</v>
      </c>
      <c r="F106" s="13" t="s">
        <v>34</v>
      </c>
      <c r="G106" s="13"/>
      <c r="H106" s="13" t="s">
        <v>46</v>
      </c>
      <c r="I106" s="46" t="s">
        <v>26</v>
      </c>
      <c r="J106" s="57">
        <v>81321.33</v>
      </c>
      <c r="K106" s="65"/>
    </row>
    <row r="107" spans="1:11" ht="26.25" customHeight="1">
      <c r="A107" s="11" t="s">
        <v>76</v>
      </c>
      <c r="B107" s="12">
        <v>404</v>
      </c>
      <c r="C107" s="13" t="s">
        <v>44</v>
      </c>
      <c r="D107" s="13" t="s">
        <v>27</v>
      </c>
      <c r="E107" s="13" t="s">
        <v>150</v>
      </c>
      <c r="F107" s="13" t="s">
        <v>34</v>
      </c>
      <c r="G107" s="13"/>
      <c r="H107" s="13" t="s">
        <v>43</v>
      </c>
      <c r="I107" s="46" t="s">
        <v>26</v>
      </c>
      <c r="J107" s="57">
        <v>1988.32</v>
      </c>
      <c r="K107" s="58"/>
    </row>
    <row r="108" spans="1:11" ht="31.5" customHeight="1">
      <c r="A108" s="11" t="s">
        <v>70</v>
      </c>
      <c r="B108" s="12">
        <v>404</v>
      </c>
      <c r="C108" s="13" t="s">
        <v>44</v>
      </c>
      <c r="D108" s="13" t="s">
        <v>27</v>
      </c>
      <c r="E108" s="13" t="s">
        <v>124</v>
      </c>
      <c r="F108" s="13" t="s">
        <v>34</v>
      </c>
      <c r="G108" s="13"/>
      <c r="H108" s="13" t="s">
        <v>46</v>
      </c>
      <c r="I108" s="46" t="s">
        <v>26</v>
      </c>
      <c r="J108" s="57">
        <v>33601.49</v>
      </c>
      <c r="K108" s="58"/>
    </row>
    <row r="109" spans="1:11" ht="35.25" customHeight="1">
      <c r="A109" s="11" t="s">
        <v>101</v>
      </c>
      <c r="B109" s="12">
        <v>404</v>
      </c>
      <c r="C109" s="13" t="s">
        <v>44</v>
      </c>
      <c r="D109" s="13" t="s">
        <v>27</v>
      </c>
      <c r="E109" s="13" t="s">
        <v>124</v>
      </c>
      <c r="F109" s="13" t="s">
        <v>34</v>
      </c>
      <c r="G109" s="13"/>
      <c r="H109" s="13" t="s">
        <v>43</v>
      </c>
      <c r="I109" s="46" t="s">
        <v>26</v>
      </c>
      <c r="J109" s="57">
        <v>34330.98</v>
      </c>
      <c r="K109" s="65"/>
    </row>
    <row r="110" spans="1:11" ht="20.25" customHeight="1">
      <c r="A110" s="66" t="s">
        <v>151</v>
      </c>
      <c r="B110" s="68"/>
      <c r="C110" s="13"/>
      <c r="D110" s="13"/>
      <c r="E110" s="13"/>
      <c r="F110" s="13"/>
      <c r="G110" s="13"/>
      <c r="H110" s="13"/>
      <c r="I110" s="46"/>
      <c r="J110" s="63">
        <f>J106+J107+J108+J109</f>
        <v>151242.12000000002</v>
      </c>
      <c r="K110" s="64"/>
    </row>
    <row r="111" spans="1:11" ht="26.25" customHeight="1" hidden="1">
      <c r="A111" s="52" t="s">
        <v>70</v>
      </c>
      <c r="B111" s="12">
        <v>404</v>
      </c>
      <c r="C111" s="13" t="s">
        <v>44</v>
      </c>
      <c r="D111" s="13" t="s">
        <v>27</v>
      </c>
      <c r="E111" s="13" t="s">
        <v>125</v>
      </c>
      <c r="F111" s="13" t="s">
        <v>34</v>
      </c>
      <c r="G111" s="13"/>
      <c r="H111" s="13" t="s">
        <v>46</v>
      </c>
      <c r="I111" s="46" t="s">
        <v>26</v>
      </c>
      <c r="J111" s="57"/>
      <c r="K111" s="65"/>
    </row>
    <row r="112" spans="1:11" ht="20.25" customHeight="1" hidden="1">
      <c r="A112" s="66" t="s">
        <v>126</v>
      </c>
      <c r="B112" s="67"/>
      <c r="C112" s="67"/>
      <c r="D112" s="67"/>
      <c r="E112" s="67"/>
      <c r="F112" s="67"/>
      <c r="G112" s="67"/>
      <c r="H112" s="67"/>
      <c r="I112" s="68"/>
      <c r="J112" s="63">
        <f>J111</f>
        <v>0</v>
      </c>
      <c r="K112" s="64"/>
    </row>
    <row r="113" spans="1:11" ht="20.25" customHeight="1">
      <c r="A113" s="11" t="s">
        <v>77</v>
      </c>
      <c r="B113" s="12">
        <v>404</v>
      </c>
      <c r="C113" s="13" t="s">
        <v>44</v>
      </c>
      <c r="D113" s="13" t="s">
        <v>38</v>
      </c>
      <c r="E113" s="13" t="s">
        <v>127</v>
      </c>
      <c r="F113" s="13" t="s">
        <v>34</v>
      </c>
      <c r="G113" s="13"/>
      <c r="H113" s="13" t="s">
        <v>49</v>
      </c>
      <c r="I113" s="46" t="s">
        <v>26</v>
      </c>
      <c r="J113" s="57">
        <v>151200</v>
      </c>
      <c r="K113" s="65"/>
    </row>
    <row r="114" spans="1:11" ht="15">
      <c r="A114" s="11" t="s">
        <v>85</v>
      </c>
      <c r="B114" s="12">
        <v>404</v>
      </c>
      <c r="C114" s="13" t="s">
        <v>44</v>
      </c>
      <c r="D114" s="13" t="s">
        <v>38</v>
      </c>
      <c r="E114" s="13" t="s">
        <v>128</v>
      </c>
      <c r="F114" s="13" t="s">
        <v>34</v>
      </c>
      <c r="G114" s="13"/>
      <c r="H114" s="13" t="s">
        <v>46</v>
      </c>
      <c r="I114" s="46" t="s">
        <v>26</v>
      </c>
      <c r="J114" s="57">
        <v>142388.97</v>
      </c>
      <c r="K114" s="65"/>
    </row>
    <row r="115" spans="1:11" ht="30.75">
      <c r="A115" s="11" t="s">
        <v>161</v>
      </c>
      <c r="B115" s="12">
        <v>404</v>
      </c>
      <c r="C115" s="13" t="s">
        <v>44</v>
      </c>
      <c r="D115" s="13" t="s">
        <v>38</v>
      </c>
      <c r="E115" s="13" t="s">
        <v>128</v>
      </c>
      <c r="F115" s="13" t="s">
        <v>34</v>
      </c>
      <c r="G115" s="13"/>
      <c r="H115" s="13" t="s">
        <v>35</v>
      </c>
      <c r="I115" s="46" t="s">
        <v>26</v>
      </c>
      <c r="J115" s="57">
        <v>35000</v>
      </c>
      <c r="K115" s="58"/>
    </row>
    <row r="116" spans="1:11" ht="35.25" customHeight="1">
      <c r="A116" s="11" t="s">
        <v>148</v>
      </c>
      <c r="B116" s="12">
        <v>404</v>
      </c>
      <c r="C116" s="13" t="s">
        <v>44</v>
      </c>
      <c r="D116" s="13" t="s">
        <v>38</v>
      </c>
      <c r="E116" s="13" t="s">
        <v>129</v>
      </c>
      <c r="F116" s="13" t="s">
        <v>34</v>
      </c>
      <c r="G116" s="13"/>
      <c r="H116" s="13" t="s">
        <v>46</v>
      </c>
      <c r="I116" s="46" t="s">
        <v>26</v>
      </c>
      <c r="J116" s="57">
        <v>81912.2</v>
      </c>
      <c r="K116" s="65"/>
    </row>
    <row r="117" spans="1:11" ht="26.25" customHeight="1">
      <c r="A117" s="53" t="s">
        <v>136</v>
      </c>
      <c r="B117" s="12">
        <v>404</v>
      </c>
      <c r="C117" s="13" t="s">
        <v>44</v>
      </c>
      <c r="D117" s="13" t="s">
        <v>38</v>
      </c>
      <c r="E117" s="13" t="s">
        <v>129</v>
      </c>
      <c r="F117" s="13" t="s">
        <v>34</v>
      </c>
      <c r="G117" s="13"/>
      <c r="H117" s="13" t="s">
        <v>43</v>
      </c>
      <c r="I117" s="46" t="s">
        <v>26</v>
      </c>
      <c r="J117" s="57">
        <v>1012</v>
      </c>
      <c r="K117" s="65"/>
    </row>
    <row r="118" spans="1:11" ht="20.25" customHeight="1">
      <c r="A118" s="11" t="s">
        <v>32</v>
      </c>
      <c r="B118" s="12">
        <v>404</v>
      </c>
      <c r="C118" s="13" t="s">
        <v>44</v>
      </c>
      <c r="D118" s="13" t="s">
        <v>38</v>
      </c>
      <c r="E118" s="13" t="s">
        <v>129</v>
      </c>
      <c r="F118" s="13" t="s">
        <v>153</v>
      </c>
      <c r="G118" s="13"/>
      <c r="H118" s="13" t="s">
        <v>36</v>
      </c>
      <c r="I118" s="46" t="s">
        <v>26</v>
      </c>
      <c r="J118" s="57">
        <v>225</v>
      </c>
      <c r="K118" s="65"/>
    </row>
    <row r="119" spans="1:11" ht="32.25" customHeight="1">
      <c r="A119" s="11" t="s">
        <v>142</v>
      </c>
      <c r="B119" s="12">
        <v>404</v>
      </c>
      <c r="C119" s="13" t="s">
        <v>44</v>
      </c>
      <c r="D119" s="13" t="s">
        <v>38</v>
      </c>
      <c r="E119" s="13" t="s">
        <v>129</v>
      </c>
      <c r="F119" s="13" t="s">
        <v>34</v>
      </c>
      <c r="G119" s="13"/>
      <c r="H119" s="13" t="s">
        <v>35</v>
      </c>
      <c r="I119" s="46" t="s">
        <v>26</v>
      </c>
      <c r="J119" s="57">
        <v>43500</v>
      </c>
      <c r="K119" s="65"/>
    </row>
    <row r="120" spans="1:11" ht="30.75">
      <c r="A120" s="11" t="s">
        <v>131</v>
      </c>
      <c r="B120" s="12">
        <v>404</v>
      </c>
      <c r="C120" s="13" t="s">
        <v>44</v>
      </c>
      <c r="D120" s="13" t="s">
        <v>38</v>
      </c>
      <c r="E120" s="13" t="s">
        <v>130</v>
      </c>
      <c r="F120" s="13" t="s">
        <v>34</v>
      </c>
      <c r="G120" s="13"/>
      <c r="H120" s="13" t="s">
        <v>46</v>
      </c>
      <c r="I120" s="46" t="s">
        <v>26</v>
      </c>
      <c r="J120" s="57">
        <v>0</v>
      </c>
      <c r="K120" s="65"/>
    </row>
    <row r="121" spans="1:11" ht="32.25" customHeight="1">
      <c r="A121" s="11" t="s">
        <v>140</v>
      </c>
      <c r="B121" s="12">
        <v>404</v>
      </c>
      <c r="C121" s="13" t="s">
        <v>44</v>
      </c>
      <c r="D121" s="13" t="s">
        <v>38</v>
      </c>
      <c r="E121" s="13" t="s">
        <v>130</v>
      </c>
      <c r="F121" s="13" t="s">
        <v>34</v>
      </c>
      <c r="G121" s="13"/>
      <c r="H121" s="13" t="s">
        <v>36</v>
      </c>
      <c r="I121" s="46" t="s">
        <v>26</v>
      </c>
      <c r="J121" s="57">
        <v>5320</v>
      </c>
      <c r="K121" s="65"/>
    </row>
    <row r="122" spans="1:11" ht="29.25" customHeight="1" hidden="1">
      <c r="A122" s="11" t="s">
        <v>137</v>
      </c>
      <c r="B122" s="12">
        <v>404</v>
      </c>
      <c r="C122" s="13" t="s">
        <v>44</v>
      </c>
      <c r="D122" s="13" t="s">
        <v>38</v>
      </c>
      <c r="E122" s="13" t="s">
        <v>130</v>
      </c>
      <c r="F122" s="13" t="s">
        <v>34</v>
      </c>
      <c r="G122" s="13"/>
      <c r="H122" s="13" t="s">
        <v>35</v>
      </c>
      <c r="I122" s="46" t="s">
        <v>26</v>
      </c>
      <c r="J122" s="57"/>
      <c r="K122" s="65"/>
    </row>
    <row r="123" spans="1:12" ht="15.75">
      <c r="A123" s="66" t="s">
        <v>102</v>
      </c>
      <c r="B123" s="67"/>
      <c r="C123" s="67"/>
      <c r="D123" s="67"/>
      <c r="E123" s="67"/>
      <c r="F123" s="67"/>
      <c r="G123" s="67"/>
      <c r="H123" s="67"/>
      <c r="I123" s="68"/>
      <c r="J123" s="63">
        <f>J113+J114+J115+J116+J117+J118+J119+J120+J121</f>
        <v>460558.17</v>
      </c>
      <c r="K123" s="64"/>
      <c r="L123" s="20"/>
    </row>
    <row r="124" spans="1:11" ht="15" hidden="1">
      <c r="A124" s="16"/>
      <c r="B124" s="12"/>
      <c r="C124" s="13"/>
      <c r="D124" s="13"/>
      <c r="E124" s="13"/>
      <c r="F124" s="13"/>
      <c r="G124" s="13"/>
      <c r="H124" s="13"/>
      <c r="I124" s="46"/>
      <c r="J124" s="57"/>
      <c r="K124" s="65"/>
    </row>
    <row r="125" spans="1:11" ht="15">
      <c r="A125" s="11" t="s">
        <v>51</v>
      </c>
      <c r="B125" s="12">
        <v>404</v>
      </c>
      <c r="C125" s="13" t="s">
        <v>109</v>
      </c>
      <c r="D125" s="13" t="s">
        <v>27</v>
      </c>
      <c r="E125" s="13" t="s">
        <v>157</v>
      </c>
      <c r="F125" s="13" t="s">
        <v>34</v>
      </c>
      <c r="G125" s="13"/>
      <c r="H125" s="13" t="s">
        <v>53</v>
      </c>
      <c r="I125" s="46" t="s">
        <v>26</v>
      </c>
      <c r="J125" s="57">
        <v>29205.6</v>
      </c>
      <c r="K125" s="65"/>
    </row>
    <row r="126" spans="1:11" ht="15">
      <c r="A126" s="11" t="s">
        <v>32</v>
      </c>
      <c r="B126" s="12">
        <v>404</v>
      </c>
      <c r="C126" s="13" t="s">
        <v>109</v>
      </c>
      <c r="D126" s="13" t="s">
        <v>27</v>
      </c>
      <c r="E126" s="13" t="s">
        <v>145</v>
      </c>
      <c r="F126" s="13" t="s">
        <v>34</v>
      </c>
      <c r="G126" s="13"/>
      <c r="H126" s="13" t="s">
        <v>53</v>
      </c>
      <c r="I126" s="46" t="s">
        <v>26</v>
      </c>
      <c r="J126" s="57">
        <v>6194.4</v>
      </c>
      <c r="K126" s="65"/>
    </row>
    <row r="127" spans="1:11" ht="30.75">
      <c r="A127" s="11" t="s">
        <v>156</v>
      </c>
      <c r="B127" s="12">
        <v>404</v>
      </c>
      <c r="C127" s="13" t="s">
        <v>109</v>
      </c>
      <c r="D127" s="13" t="s">
        <v>27</v>
      </c>
      <c r="E127" s="13" t="s">
        <v>157</v>
      </c>
      <c r="F127" s="13" t="s">
        <v>158</v>
      </c>
      <c r="G127" s="13"/>
      <c r="H127" s="13" t="s">
        <v>36</v>
      </c>
      <c r="I127" s="46" t="s">
        <v>26</v>
      </c>
      <c r="J127" s="57">
        <v>10011.03</v>
      </c>
      <c r="K127" s="65"/>
    </row>
    <row r="128" spans="1:12" ht="17.25" customHeight="1">
      <c r="A128" s="66" t="s">
        <v>146</v>
      </c>
      <c r="B128" s="106"/>
      <c r="C128" s="13"/>
      <c r="D128" s="13"/>
      <c r="E128" s="13"/>
      <c r="F128" s="13"/>
      <c r="G128" s="13"/>
      <c r="H128" s="13"/>
      <c r="I128" s="46"/>
      <c r="J128" s="63">
        <f>SUM(J124:K127)</f>
        <v>45411.03</v>
      </c>
      <c r="K128" s="64"/>
      <c r="L128" s="20"/>
    </row>
    <row r="129" spans="1:11" ht="15" hidden="1">
      <c r="A129" s="11" t="s">
        <v>51</v>
      </c>
      <c r="B129" s="12"/>
      <c r="C129" s="13"/>
      <c r="D129" s="13"/>
      <c r="E129" s="13"/>
      <c r="F129" s="13"/>
      <c r="G129" s="13"/>
      <c r="H129" s="13"/>
      <c r="I129" s="46"/>
      <c r="J129" s="57"/>
      <c r="K129" s="65"/>
    </row>
    <row r="130" spans="1:11" ht="30.75" hidden="1">
      <c r="A130" s="11" t="s">
        <v>70</v>
      </c>
      <c r="B130" s="12"/>
      <c r="C130" s="13"/>
      <c r="D130" s="13"/>
      <c r="E130" s="13"/>
      <c r="F130" s="13"/>
      <c r="G130" s="13"/>
      <c r="H130" s="13"/>
      <c r="I130" s="46"/>
      <c r="J130" s="57"/>
      <c r="K130" s="65"/>
    </row>
    <row r="131" spans="1:11" ht="46.5" hidden="1">
      <c r="A131" s="11" t="s">
        <v>78</v>
      </c>
      <c r="B131" s="12"/>
      <c r="C131" s="13"/>
      <c r="D131" s="13"/>
      <c r="E131" s="13"/>
      <c r="F131" s="13"/>
      <c r="G131" s="13"/>
      <c r="H131" s="13"/>
      <c r="I131" s="46"/>
      <c r="J131" s="57"/>
      <c r="K131" s="65"/>
    </row>
    <row r="132" spans="1:11" ht="30.75" hidden="1">
      <c r="A132" s="11" t="s">
        <v>56</v>
      </c>
      <c r="B132" s="12"/>
      <c r="C132" s="13"/>
      <c r="D132" s="13"/>
      <c r="E132" s="13"/>
      <c r="F132" s="13"/>
      <c r="G132" s="13"/>
      <c r="H132" s="13"/>
      <c r="I132" s="46"/>
      <c r="J132" s="57"/>
      <c r="K132" s="65"/>
    </row>
    <row r="133" spans="1:11" ht="30.75" hidden="1">
      <c r="A133" s="11" t="s">
        <v>33</v>
      </c>
      <c r="B133" s="12"/>
      <c r="C133" s="13"/>
      <c r="D133" s="13"/>
      <c r="E133" s="13"/>
      <c r="F133" s="13"/>
      <c r="G133" s="13"/>
      <c r="H133" s="13"/>
      <c r="I133" s="46"/>
      <c r="J133" s="57"/>
      <c r="K133" s="65"/>
    </row>
    <row r="134" spans="1:11" ht="21.75" customHeight="1" hidden="1">
      <c r="A134" s="17" t="s">
        <v>79</v>
      </c>
      <c r="B134" s="17"/>
      <c r="C134" s="15"/>
      <c r="D134" s="15"/>
      <c r="E134" s="15"/>
      <c r="F134" s="15"/>
      <c r="G134" s="15"/>
      <c r="H134" s="15"/>
      <c r="I134" s="48"/>
      <c r="J134" s="63">
        <f>SUM(J129:K133)</f>
        <v>0</v>
      </c>
      <c r="K134" s="64"/>
    </row>
    <row r="135" spans="1:11" ht="15" hidden="1">
      <c r="A135" s="11" t="s">
        <v>51</v>
      </c>
      <c r="B135" s="12">
        <v>403</v>
      </c>
      <c r="C135" s="13" t="s">
        <v>37</v>
      </c>
      <c r="D135" s="13" t="s">
        <v>37</v>
      </c>
      <c r="E135" s="13" t="s">
        <v>52</v>
      </c>
      <c r="F135" s="13" t="s">
        <v>34</v>
      </c>
      <c r="G135" s="13"/>
      <c r="H135" s="13" t="s">
        <v>53</v>
      </c>
      <c r="I135" s="46"/>
      <c r="J135" s="57"/>
      <c r="K135" s="65"/>
    </row>
    <row r="136" spans="1:11" ht="30.75" hidden="1">
      <c r="A136" s="11" t="s">
        <v>80</v>
      </c>
      <c r="B136" s="12">
        <v>403</v>
      </c>
      <c r="C136" s="13" t="s">
        <v>37</v>
      </c>
      <c r="D136" s="13" t="s">
        <v>37</v>
      </c>
      <c r="E136" s="13" t="s">
        <v>52</v>
      </c>
      <c r="F136" s="13" t="s">
        <v>34</v>
      </c>
      <c r="G136" s="13"/>
      <c r="H136" s="13" t="s">
        <v>43</v>
      </c>
      <c r="I136" s="46"/>
      <c r="J136" s="57"/>
      <c r="K136" s="65"/>
    </row>
    <row r="137" spans="1:11" ht="30.75" hidden="1">
      <c r="A137" s="11" t="s">
        <v>56</v>
      </c>
      <c r="B137" s="12">
        <v>403</v>
      </c>
      <c r="C137" s="13" t="s">
        <v>37</v>
      </c>
      <c r="D137" s="13" t="s">
        <v>37</v>
      </c>
      <c r="E137" s="13" t="s">
        <v>52</v>
      </c>
      <c r="F137" s="13" t="s">
        <v>34</v>
      </c>
      <c r="G137" s="13"/>
      <c r="H137" s="13" t="s">
        <v>50</v>
      </c>
      <c r="I137" s="46"/>
      <c r="J137" s="57"/>
      <c r="K137" s="65"/>
    </row>
    <row r="138" spans="1:11" ht="30.75" hidden="1">
      <c r="A138" s="11" t="s">
        <v>33</v>
      </c>
      <c r="B138" s="12">
        <v>403</v>
      </c>
      <c r="C138" s="13" t="s">
        <v>37</v>
      </c>
      <c r="D138" s="13" t="s">
        <v>37</v>
      </c>
      <c r="E138" s="13" t="s">
        <v>52</v>
      </c>
      <c r="F138" s="13" t="s">
        <v>34</v>
      </c>
      <c r="G138" s="13"/>
      <c r="H138" s="13" t="s">
        <v>35</v>
      </c>
      <c r="I138" s="46"/>
      <c r="J138" s="57"/>
      <c r="K138" s="65"/>
    </row>
    <row r="139" spans="1:11" ht="15" hidden="1">
      <c r="A139" s="11" t="s">
        <v>47</v>
      </c>
      <c r="B139" s="12">
        <v>403</v>
      </c>
      <c r="C139" s="13" t="s">
        <v>37</v>
      </c>
      <c r="D139" s="13" t="s">
        <v>37</v>
      </c>
      <c r="E139" s="13" t="s">
        <v>54</v>
      </c>
      <c r="F139" s="13" t="s">
        <v>55</v>
      </c>
      <c r="G139" s="13"/>
      <c r="H139" s="13" t="s">
        <v>43</v>
      </c>
      <c r="I139" s="46"/>
      <c r="J139" s="57"/>
      <c r="K139" s="65"/>
    </row>
    <row r="140" spans="1:11" ht="15" hidden="1">
      <c r="A140" s="11"/>
      <c r="B140" s="12"/>
      <c r="C140" s="13"/>
      <c r="D140" s="13"/>
      <c r="E140" s="13"/>
      <c r="F140" s="13"/>
      <c r="G140" s="13"/>
      <c r="H140" s="13"/>
      <c r="I140" s="46"/>
      <c r="J140" s="57"/>
      <c r="K140" s="65"/>
    </row>
    <row r="141" spans="1:11" ht="17.25" customHeight="1" hidden="1">
      <c r="A141" s="66" t="s">
        <v>81</v>
      </c>
      <c r="B141" s="68"/>
      <c r="C141" s="13"/>
      <c r="D141" s="13"/>
      <c r="E141" s="13"/>
      <c r="F141" s="13"/>
      <c r="G141" s="13"/>
      <c r="H141" s="13"/>
      <c r="I141" s="46"/>
      <c r="J141" s="63">
        <f>SUM(J135:K140)</f>
        <v>0</v>
      </c>
      <c r="K141" s="64"/>
    </row>
    <row r="142" spans="1:11" ht="31.5" customHeight="1" hidden="1">
      <c r="A142" s="11"/>
      <c r="B142" s="12"/>
      <c r="C142" s="13"/>
      <c r="D142" s="13"/>
      <c r="E142" s="13"/>
      <c r="F142" s="13"/>
      <c r="G142" s="13"/>
      <c r="H142" s="13"/>
      <c r="I142" s="46"/>
      <c r="J142" s="57"/>
      <c r="K142" s="65"/>
    </row>
    <row r="143" spans="1:11" ht="17.25" customHeight="1" hidden="1">
      <c r="A143" s="66"/>
      <c r="B143" s="68"/>
      <c r="C143" s="13"/>
      <c r="D143" s="13"/>
      <c r="E143" s="13"/>
      <c r="F143" s="13"/>
      <c r="G143" s="13"/>
      <c r="H143" s="13"/>
      <c r="I143" s="46"/>
      <c r="J143" s="63">
        <f>SUM(J142)</f>
        <v>0</v>
      </c>
      <c r="K143" s="64"/>
    </row>
    <row r="144" spans="1:11" ht="17.25" customHeight="1" hidden="1">
      <c r="A144" s="11"/>
      <c r="B144" s="12"/>
      <c r="C144" s="13"/>
      <c r="D144" s="13"/>
      <c r="E144" s="13"/>
      <c r="F144" s="13"/>
      <c r="G144" s="13"/>
      <c r="H144" s="13"/>
      <c r="I144" s="46"/>
      <c r="J144" s="57"/>
      <c r="K144" s="65"/>
    </row>
    <row r="145" spans="1:11" ht="17.25" customHeight="1" hidden="1">
      <c r="A145" s="11"/>
      <c r="B145" s="12"/>
      <c r="C145" s="13"/>
      <c r="D145" s="13"/>
      <c r="E145" s="13"/>
      <c r="F145" s="13"/>
      <c r="G145" s="13"/>
      <c r="H145" s="13"/>
      <c r="I145" s="46"/>
      <c r="J145" s="57"/>
      <c r="K145" s="65"/>
    </row>
    <row r="146" spans="1:11" ht="18" customHeight="1" hidden="1">
      <c r="A146" s="11"/>
      <c r="B146" s="12"/>
      <c r="C146" s="13"/>
      <c r="D146" s="13"/>
      <c r="E146" s="13"/>
      <c r="F146" s="13"/>
      <c r="G146" s="13"/>
      <c r="H146" s="13"/>
      <c r="I146" s="46"/>
      <c r="J146" s="57"/>
      <c r="K146" s="65"/>
    </row>
    <row r="147" spans="1:11" ht="32.25" customHeight="1" hidden="1">
      <c r="A147" s="11"/>
      <c r="B147" s="12"/>
      <c r="C147" s="13"/>
      <c r="D147" s="13"/>
      <c r="E147" s="13"/>
      <c r="F147" s="13"/>
      <c r="G147" s="13"/>
      <c r="H147" s="13"/>
      <c r="I147" s="46"/>
      <c r="J147" s="57"/>
      <c r="K147" s="65"/>
    </row>
    <row r="148" spans="1:11" ht="28.5" customHeight="1" hidden="1">
      <c r="A148" s="11"/>
      <c r="B148" s="12"/>
      <c r="C148" s="13"/>
      <c r="D148" s="13"/>
      <c r="E148" s="13"/>
      <c r="F148" s="13"/>
      <c r="G148" s="13"/>
      <c r="H148" s="13"/>
      <c r="I148" s="46"/>
      <c r="J148" s="57"/>
      <c r="K148" s="65"/>
    </row>
    <row r="149" spans="1:11" ht="15" hidden="1">
      <c r="A149" s="11"/>
      <c r="B149" s="12"/>
      <c r="C149" s="13"/>
      <c r="D149" s="13"/>
      <c r="E149" s="13"/>
      <c r="F149" s="13"/>
      <c r="G149" s="13"/>
      <c r="H149" s="13"/>
      <c r="I149" s="46"/>
      <c r="J149" s="57"/>
      <c r="K149" s="65"/>
    </row>
    <row r="150" spans="1:11" ht="15" hidden="1">
      <c r="A150" s="19"/>
      <c r="B150" s="12"/>
      <c r="C150" s="13"/>
      <c r="D150" s="13"/>
      <c r="E150" s="13"/>
      <c r="F150" s="13"/>
      <c r="G150" s="13"/>
      <c r="H150" s="13"/>
      <c r="I150" s="46"/>
      <c r="J150" s="57"/>
      <c r="K150" s="65"/>
    </row>
    <row r="151" spans="1:11" ht="14.25" customHeight="1" hidden="1">
      <c r="A151" s="66" t="s">
        <v>86</v>
      </c>
      <c r="B151" s="68"/>
      <c r="C151" s="15"/>
      <c r="D151" s="15"/>
      <c r="E151" s="15"/>
      <c r="F151" s="15"/>
      <c r="G151" s="15"/>
      <c r="H151" s="15"/>
      <c r="I151" s="48"/>
      <c r="J151" s="63">
        <f>SUM(J144:K150)</f>
        <v>0</v>
      </c>
      <c r="K151" s="64"/>
    </row>
    <row r="152" spans="1:11" ht="36.75" customHeight="1">
      <c r="A152" s="11" t="s">
        <v>57</v>
      </c>
      <c r="B152" s="12">
        <v>404</v>
      </c>
      <c r="C152" s="13" t="s">
        <v>58</v>
      </c>
      <c r="D152" s="13" t="s">
        <v>38</v>
      </c>
      <c r="E152" s="13" t="s">
        <v>132</v>
      </c>
      <c r="F152" s="13" t="s">
        <v>59</v>
      </c>
      <c r="G152" s="13"/>
      <c r="H152" s="13" t="s">
        <v>60</v>
      </c>
      <c r="I152" s="46" t="s">
        <v>26</v>
      </c>
      <c r="J152" s="57">
        <v>285700</v>
      </c>
      <c r="K152" s="65"/>
    </row>
    <row r="153" spans="1:11" ht="15" customHeight="1">
      <c r="A153" s="11" t="s">
        <v>83</v>
      </c>
      <c r="B153" s="12">
        <v>404</v>
      </c>
      <c r="C153" s="13" t="s">
        <v>58</v>
      </c>
      <c r="D153" s="13" t="s">
        <v>38</v>
      </c>
      <c r="E153" s="13" t="s">
        <v>133</v>
      </c>
      <c r="F153" s="13" t="s">
        <v>59</v>
      </c>
      <c r="G153" s="13"/>
      <c r="H153" s="13" t="s">
        <v>60</v>
      </c>
      <c r="I153" s="46" t="s">
        <v>26</v>
      </c>
      <c r="J153" s="57">
        <v>84400</v>
      </c>
      <c r="K153" s="65"/>
    </row>
    <row r="154" spans="1:11" ht="15.75">
      <c r="A154" s="17" t="s">
        <v>134</v>
      </c>
      <c r="B154" s="12"/>
      <c r="C154" s="13"/>
      <c r="D154" s="13"/>
      <c r="E154" s="13"/>
      <c r="F154" s="13"/>
      <c r="G154" s="13"/>
      <c r="H154" s="13"/>
      <c r="I154" s="46"/>
      <c r="J154" s="63">
        <f>SUM(J152+J153)</f>
        <v>370100</v>
      </c>
      <c r="K154" s="64"/>
    </row>
    <row r="155" spans="1:11" ht="17.25" customHeight="1">
      <c r="A155" s="32" t="s">
        <v>84</v>
      </c>
      <c r="B155" s="18"/>
      <c r="C155" s="12"/>
      <c r="D155" s="12"/>
      <c r="E155" s="13"/>
      <c r="F155" s="12"/>
      <c r="G155" s="12"/>
      <c r="H155" s="12"/>
      <c r="I155" s="49"/>
      <c r="J155" s="63">
        <f>J40+J54+J56+J60+J62+J72+J79+J83+J99+J102+J105+J110+J123+J128+J154</f>
        <v>4740947.85</v>
      </c>
      <c r="K155" s="64"/>
    </row>
    <row r="156" spans="1:11" ht="9" customHeight="1">
      <c r="A156" s="33"/>
      <c r="B156" s="34"/>
      <c r="C156" s="35"/>
      <c r="D156" s="35"/>
      <c r="E156" s="36"/>
      <c r="F156" s="35"/>
      <c r="G156" s="35"/>
      <c r="H156" s="35"/>
      <c r="I156" s="35"/>
      <c r="J156" s="37"/>
      <c r="K156" s="37"/>
    </row>
    <row r="157" spans="1:11" ht="15.75" customHeight="1">
      <c r="A157" s="39" t="s">
        <v>88</v>
      </c>
      <c r="B157" s="103" t="s">
        <v>135</v>
      </c>
      <c r="C157" s="103"/>
      <c r="D157" s="103"/>
      <c r="E157" s="83" t="s">
        <v>92</v>
      </c>
      <c r="F157" s="83"/>
      <c r="G157" s="35"/>
      <c r="H157" s="38" t="s">
        <v>96</v>
      </c>
      <c r="I157" s="35"/>
      <c r="J157" s="37"/>
      <c r="K157" s="37"/>
    </row>
    <row r="158" spans="1:11" ht="11.25" customHeight="1">
      <c r="A158" s="39"/>
      <c r="B158" s="105" t="s">
        <v>91</v>
      </c>
      <c r="C158" s="105"/>
      <c r="D158" s="105"/>
      <c r="E158" s="87" t="s">
        <v>93</v>
      </c>
      <c r="F158" s="87"/>
      <c r="G158" s="35"/>
      <c r="H158" s="40" t="s">
        <v>94</v>
      </c>
      <c r="I158" s="40"/>
      <c r="J158" s="37"/>
      <c r="K158" s="37"/>
    </row>
    <row r="159" spans="1:11" ht="18" customHeight="1">
      <c r="A159" s="39" t="s">
        <v>89</v>
      </c>
      <c r="B159" s="104"/>
      <c r="C159" s="104"/>
      <c r="D159" s="104"/>
      <c r="E159" s="86" t="s">
        <v>92</v>
      </c>
      <c r="F159" s="86"/>
      <c r="G159" s="35"/>
      <c r="H159" s="38"/>
      <c r="I159" s="35"/>
      <c r="J159" s="37"/>
      <c r="K159" s="37"/>
    </row>
    <row r="160" spans="1:11" ht="12" customHeight="1">
      <c r="A160" s="39"/>
      <c r="B160" s="104"/>
      <c r="C160" s="104"/>
      <c r="D160" s="104"/>
      <c r="E160" s="87" t="s">
        <v>93</v>
      </c>
      <c r="F160" s="87"/>
      <c r="G160" s="35"/>
      <c r="H160" s="40" t="s">
        <v>94</v>
      </c>
      <c r="I160" s="40"/>
      <c r="J160" s="37"/>
      <c r="K160" s="37"/>
    </row>
    <row r="161" spans="1:11" ht="17.25" customHeight="1">
      <c r="A161" s="39" t="s">
        <v>90</v>
      </c>
      <c r="B161" s="34"/>
      <c r="C161" s="35"/>
      <c r="D161" s="35"/>
      <c r="E161" s="86" t="s">
        <v>92</v>
      </c>
      <c r="F161" s="86"/>
      <c r="G161" s="35"/>
      <c r="H161" s="38" t="s">
        <v>152</v>
      </c>
      <c r="I161" s="35"/>
      <c r="J161" s="37"/>
      <c r="K161" s="37"/>
    </row>
    <row r="162" spans="1:11" ht="10.5" customHeight="1">
      <c r="A162" s="33"/>
      <c r="B162" s="34"/>
      <c r="C162" s="35"/>
      <c r="D162" s="35"/>
      <c r="E162" s="87" t="s">
        <v>93</v>
      </c>
      <c r="F162" s="87"/>
      <c r="G162" s="35"/>
      <c r="H162" s="40" t="s">
        <v>94</v>
      </c>
      <c r="I162" s="40"/>
      <c r="J162" s="37"/>
      <c r="K162" s="37"/>
    </row>
    <row r="163" spans="1:11" ht="12.75" customHeight="1">
      <c r="A163" s="84" t="s">
        <v>164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20"/>
    </row>
    <row r="164" spans="10:11" ht="12.75">
      <c r="J164" s="20"/>
      <c r="K164" s="20"/>
    </row>
    <row r="165" spans="10:11" ht="12.75">
      <c r="J165" s="20"/>
      <c r="K165" s="20"/>
    </row>
    <row r="166" spans="10:11" ht="12.75">
      <c r="J166" s="20"/>
      <c r="K166" s="20"/>
    </row>
    <row r="167" spans="10:11" ht="12.75">
      <c r="J167" s="20"/>
      <c r="K167" s="20"/>
    </row>
  </sheetData>
  <sheetProtection/>
  <mergeCells count="195">
    <mergeCell ref="A112:I112"/>
    <mergeCell ref="J112:K112"/>
    <mergeCell ref="J120:K120"/>
    <mergeCell ref="J75:K75"/>
    <mergeCell ref="A67:H67"/>
    <mergeCell ref="J72:K72"/>
    <mergeCell ref="J82:K82"/>
    <mergeCell ref="A72:B72"/>
    <mergeCell ref="J78:K78"/>
    <mergeCell ref="J68:K68"/>
    <mergeCell ref="J73:K73"/>
    <mergeCell ref="J79:K79"/>
    <mergeCell ref="A83:I83"/>
    <mergeCell ref="J51:K51"/>
    <mergeCell ref="J126:K126"/>
    <mergeCell ref="A102:I102"/>
    <mergeCell ref="J102:K102"/>
    <mergeCell ref="J118:K118"/>
    <mergeCell ref="J119:K119"/>
    <mergeCell ref="A54:H54"/>
    <mergeCell ref="A128:B128"/>
    <mergeCell ref="A79:B79"/>
    <mergeCell ref="J81:K81"/>
    <mergeCell ref="A143:B143"/>
    <mergeCell ref="J139:K139"/>
    <mergeCell ref="J144:K144"/>
    <mergeCell ref="J80:K80"/>
    <mergeCell ref="A123:I123"/>
    <mergeCell ref="J83:K83"/>
    <mergeCell ref="J100:K100"/>
    <mergeCell ref="A141:B141"/>
    <mergeCell ref="J129:K129"/>
    <mergeCell ref="J134:K134"/>
    <mergeCell ref="J135:K135"/>
    <mergeCell ref="J133:K133"/>
    <mergeCell ref="J137:K137"/>
    <mergeCell ref="J130:K130"/>
    <mergeCell ref="J154:K154"/>
    <mergeCell ref="J155:K155"/>
    <mergeCell ref="J125:K125"/>
    <mergeCell ref="J138:K138"/>
    <mergeCell ref="J136:K136"/>
    <mergeCell ref="J145:K145"/>
    <mergeCell ref="J146:K146"/>
    <mergeCell ref="J152:K152"/>
    <mergeCell ref="J127:K127"/>
    <mergeCell ref="E158:F158"/>
    <mergeCell ref="E159:F159"/>
    <mergeCell ref="E160:F160"/>
    <mergeCell ref="J103:K103"/>
    <mergeCell ref="J87:K87"/>
    <mergeCell ref="J88:K88"/>
    <mergeCell ref="J114:K114"/>
    <mergeCell ref="J101:K101"/>
    <mergeCell ref="J128:K128"/>
    <mergeCell ref="J111:K111"/>
    <mergeCell ref="J49:K49"/>
    <mergeCell ref="B157:D157"/>
    <mergeCell ref="B159:D159"/>
    <mergeCell ref="B160:D160"/>
    <mergeCell ref="B158:D158"/>
    <mergeCell ref="A151:B151"/>
    <mergeCell ref="J140:K140"/>
    <mergeCell ref="J141:K141"/>
    <mergeCell ref="J142:K142"/>
    <mergeCell ref="J143:K143"/>
    <mergeCell ref="J52:K52"/>
    <mergeCell ref="J66:K66"/>
    <mergeCell ref="J67:K67"/>
    <mergeCell ref="J62:K62"/>
    <mergeCell ref="J65:K65"/>
    <mergeCell ref="A65:H65"/>
    <mergeCell ref="A56:H56"/>
    <mergeCell ref="J56:K56"/>
    <mergeCell ref="J55:K55"/>
    <mergeCell ref="A12:G12"/>
    <mergeCell ref="A11:G11"/>
    <mergeCell ref="J12:K12"/>
    <mergeCell ref="J95:K95"/>
    <mergeCell ref="A92:B92"/>
    <mergeCell ref="J43:K43"/>
    <mergeCell ref="A62:H62"/>
    <mergeCell ref="J53:K53"/>
    <mergeCell ref="J54:K54"/>
    <mergeCell ref="A15:F15"/>
    <mergeCell ref="J9:K9"/>
    <mergeCell ref="J10:K10"/>
    <mergeCell ref="J11:K11"/>
    <mergeCell ref="J33:K33"/>
    <mergeCell ref="J23:K23"/>
    <mergeCell ref="J14:K14"/>
    <mergeCell ref="J15:K15"/>
    <mergeCell ref="J13:K13"/>
    <mergeCell ref="A16:K16"/>
    <mergeCell ref="A17:K17"/>
    <mergeCell ref="J29:K29"/>
    <mergeCell ref="J19:K21"/>
    <mergeCell ref="J30:K30"/>
    <mergeCell ref="J24:K24"/>
    <mergeCell ref="J25:K25"/>
    <mergeCell ref="J26:K26"/>
    <mergeCell ref="J28:K28"/>
    <mergeCell ref="J22:K22"/>
    <mergeCell ref="A40:H40"/>
    <mergeCell ref="A163:J163"/>
    <mergeCell ref="J147:K147"/>
    <mergeCell ref="J148:K148"/>
    <mergeCell ref="J150:K150"/>
    <mergeCell ref="J149:K149"/>
    <mergeCell ref="J153:K153"/>
    <mergeCell ref="J151:K151"/>
    <mergeCell ref="E161:F161"/>
    <mergeCell ref="E162:F162"/>
    <mergeCell ref="E157:F157"/>
    <mergeCell ref="J69:K69"/>
    <mergeCell ref="J70:K70"/>
    <mergeCell ref="J71:K71"/>
    <mergeCell ref="J27:K27"/>
    <mergeCell ref="J31:K31"/>
    <mergeCell ref="J63:K63"/>
    <mergeCell ref="J64:K64"/>
    <mergeCell ref="J41:K41"/>
    <mergeCell ref="J47:K47"/>
    <mergeCell ref="J32:K32"/>
    <mergeCell ref="J34:K34"/>
    <mergeCell ref="F3:J3"/>
    <mergeCell ref="F4:J4"/>
    <mergeCell ref="F5:J5"/>
    <mergeCell ref="A5:D5"/>
    <mergeCell ref="A4:D4"/>
    <mergeCell ref="A19:A21"/>
    <mergeCell ref="C19:H20"/>
    <mergeCell ref="A14:G14"/>
    <mergeCell ref="A1:C1"/>
    <mergeCell ref="A3:D3"/>
    <mergeCell ref="F6:J6"/>
    <mergeCell ref="F7:J7"/>
    <mergeCell ref="F1:J1"/>
    <mergeCell ref="F2:J2"/>
    <mergeCell ref="A2:D2"/>
    <mergeCell ref="J35:K35"/>
    <mergeCell ref="J38:K38"/>
    <mergeCell ref="J36:K36"/>
    <mergeCell ref="J37:K37"/>
    <mergeCell ref="J39:K39"/>
    <mergeCell ref="J61:K61"/>
    <mergeCell ref="J46:K46"/>
    <mergeCell ref="J45:K45"/>
    <mergeCell ref="J57:K57"/>
    <mergeCell ref="J58:K58"/>
    <mergeCell ref="J99:K99"/>
    <mergeCell ref="J96:K96"/>
    <mergeCell ref="J89:K89"/>
    <mergeCell ref="J98:K98"/>
    <mergeCell ref="J90:K90"/>
    <mergeCell ref="J91:K91"/>
    <mergeCell ref="J92:K92"/>
    <mergeCell ref="J94:K94"/>
    <mergeCell ref="J85:K85"/>
    <mergeCell ref="A99:I99"/>
    <mergeCell ref="J86:K86"/>
    <mergeCell ref="J93:K93"/>
    <mergeCell ref="J40:K40"/>
    <mergeCell ref="A75:B75"/>
    <mergeCell ref="J44:K44"/>
    <mergeCell ref="J42:K42"/>
    <mergeCell ref="J48:K48"/>
    <mergeCell ref="J97:K97"/>
    <mergeCell ref="J113:K113"/>
    <mergeCell ref="J123:K123"/>
    <mergeCell ref="J131:K131"/>
    <mergeCell ref="J132:K132"/>
    <mergeCell ref="J122:K122"/>
    <mergeCell ref="J124:K124"/>
    <mergeCell ref="J116:K116"/>
    <mergeCell ref="J121:K121"/>
    <mergeCell ref="J117:K117"/>
    <mergeCell ref="A105:I105"/>
    <mergeCell ref="J105:K105"/>
    <mergeCell ref="A110:B110"/>
    <mergeCell ref="J109:K109"/>
    <mergeCell ref="J106:K106"/>
    <mergeCell ref="J108:K108"/>
    <mergeCell ref="J107:K107"/>
    <mergeCell ref="J110:K110"/>
    <mergeCell ref="J50:K50"/>
    <mergeCell ref="J115:K115"/>
    <mergeCell ref="J59:K59"/>
    <mergeCell ref="A60:H60"/>
    <mergeCell ref="J60:K60"/>
    <mergeCell ref="J104:K104"/>
    <mergeCell ref="J84:K84"/>
    <mergeCell ref="J76:K76"/>
    <mergeCell ref="J77:K77"/>
    <mergeCell ref="J74:K74"/>
  </mergeCells>
  <printOptions/>
  <pageMargins left="0.3937007874015748" right="0.3937007874015748" top="0.6692913385826772" bottom="0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PC1-2016</cp:lastModifiedBy>
  <cp:lastPrinted>2017-01-18T06:52:51Z</cp:lastPrinted>
  <dcterms:created xsi:type="dcterms:W3CDTF">2013-12-16T15:39:12Z</dcterms:created>
  <dcterms:modified xsi:type="dcterms:W3CDTF">2017-01-18T06:53:02Z</dcterms:modified>
  <cp:category/>
  <cp:version/>
  <cp:contentType/>
  <cp:contentStatus/>
</cp:coreProperties>
</file>