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50" windowHeight="12225" activeTab="2"/>
  </bookViews>
  <sheets>
    <sheet name="Доходы" sheetId="1" r:id="rId1"/>
    <sheet name="Доходы 1 полугод." sheetId="2" r:id="rId2"/>
    <sheet name="Доходы (2)" sheetId="3" r:id="rId3"/>
  </sheets>
  <definedNames>
    <definedName name="_xlnm.Print_Titles" localSheetId="0">'Доходы'!$12:$15</definedName>
    <definedName name="_xlnm.Print_Titles" localSheetId="2">'Доходы (2)'!$12:$15</definedName>
    <definedName name="_xlnm.Print_Titles" localSheetId="1">'Доходы 1 полугод.'!$12:$15</definedName>
  </definedNames>
  <calcPr fullCalcOnLoad="1"/>
</workbook>
</file>

<file path=xl/sharedStrings.xml><?xml version="1.0" encoding="utf-8"?>
<sst xmlns="http://schemas.openxmlformats.org/spreadsheetml/2006/main" count="1185" uniqueCount="264">
  <si>
    <t xml:space="preserve"> Наименование показателя</t>
  </si>
  <si>
    <t>Код строки</t>
  </si>
  <si>
    <t>Код дохода по бюджетной классификации</t>
  </si>
  <si>
    <t>4</t>
  </si>
  <si>
    <t>5</t>
  </si>
  <si>
    <t>Доходы бюджета - всего</t>
  </si>
  <si>
    <t>010</t>
  </si>
  <si>
    <t>x</t>
  </si>
  <si>
    <t xml:space="preserve">  НАЛОГОВЫЕ И НЕНАЛОГОВЫЕ ДОХОДЫ</t>
  </si>
  <si>
    <t>00010000000000000000</t>
  </si>
  <si>
    <t xml:space="preserve">  НАЛОГИ НА ПРИБЫЛЬ, ДОХОДЫ</t>
  </si>
  <si>
    <t>00010100000000000000</t>
  </si>
  <si>
    <t xml:space="preserve">  Налог на доходы физических лиц</t>
  </si>
  <si>
    <t>00010102000010000110</t>
  </si>
  <si>
    <t>00010102010010000110</t>
  </si>
  <si>
    <t>00010102030010000110</t>
  </si>
  <si>
    <t xml:space="preserve">  НАЛОГИ НА ТОВАРЫ (РАБОТЫ, УСЛУГИ), РЕАЛИЗУЕМЫЕ НА ТЕРРИТОРИИ РОССИЙСКОЙ ФЕДЕРАЦИИ</t>
  </si>
  <si>
    <t>00010300000000000000</t>
  </si>
  <si>
    <t xml:space="preserve">  Акцизы по подакцизным товарам (продукции), производимым на территории Российской Федерации</t>
  </si>
  <si>
    <t>00010302000010000110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</si>
  <si>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</si>
  <si>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</si>
  <si>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00010302240010000110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</si>
  <si>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</si>
  <si>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</si>
  <si>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</si>
  <si>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</si>
  <si>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 xml:space="preserve">  НАЛОГИ НА СОВОКУПНЫЙ ДОХОД</t>
  </si>
  <si>
    <t>00010500000000000000</t>
  </si>
  <si>
    <t xml:space="preserve">  Единый сельскохозяйственный налог</t>
  </si>
  <si>
    <t>00010503000010000110</t>
  </si>
  <si>
    <t>00010503010010000110</t>
  </si>
  <si>
    <t xml:space="preserve">  НАЛОГИ НА ИМУЩЕСТВО</t>
  </si>
  <si>
    <t>00010600000000000000</t>
  </si>
  <si>
    <t xml:space="preserve">  Налог на имущество физических лиц</t>
  </si>
  <si>
    <t>00010601000000000110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</si>
  <si>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</si>
  <si>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</si>
  <si>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Земельный налог</t>
  </si>
  <si>
    <t>00010606000000000110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</si>
  <si>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</si>
  <si>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00010606010000000110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</si>
  <si>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</si>
  <si>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</si>
  <si>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</si>
  <si>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00010606020000000110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</si>
  <si>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</si>
  <si>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</si>
  <si>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ГОСУДАРСТВЕННАЯ ПОШЛИНА</t>
  </si>
  <si>
    <t>00010800000000000000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</si>
  <si>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</si>
  <si>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</si>
  <si>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</si>
  <si>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</si>
  <si>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 xml:space="preserve">  ДОХОДЫ ОТ ИСПОЛЬЗОВАНИЯ ИМУЩЕСТВА, НАХОДЯЩЕГОСЯ В ГОСУДАРСТВЕННОЙ И МУНИЦИПАЛЬНОЙ СОБСТВЕННОСТИ</t>
  </si>
  <si>
    <t>00011100000000000000</t>
  </si>
  <si>
    <t>00011105000000000120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</si>
  <si>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</si>
  <si>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</si>
  <si>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00011105013100000120</t>
  </si>
  <si>
    <t xml:space="preserve">  ДОХОДЫ ОТ ПРОДАЖИ МАТЕРИАЛЬНЫХ И НЕМАТЕРИАЛЬНЫХ АКТИВОВ</t>
  </si>
  <si>
    <t>00011400000000000000</t>
  </si>
  <si>
    <t xml:space="preserve">  Доходы от продажи земельных участков, находящихся в государственной и муниципальной собственности</t>
  </si>
  <si>
    <t>00011406000000000430</t>
  </si>
  <si>
    <t xml:space="preserve">  Доходы от продажи земельных участков, государственная собственность на которые не разграничена</t>
  </si>
  <si>
    <t>00011406010000000430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</si>
  <si>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</si>
  <si>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</si>
  <si>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БЕЗВОЗМЕЗДНЫЕ ПОСТУПЛЕНИЯ</t>
  </si>
  <si>
    <t>00020000000000000000</t>
  </si>
  <si>
    <t xml:space="preserve">  БЕЗВОЗМЕЗДНЫЕ ПОСТУПЛЕНИЯ ОТ ДРУГИХ БЮДЖЕТОВ БЮДЖЕТНОЙ СИСТЕМЫ РОССИЙСКОЙ ФЕДЕРАЦИИ</t>
  </si>
  <si>
    <t>00020200000000000000</t>
  </si>
  <si>
    <t xml:space="preserve">  Дотации бюджетам субъектов Российской Федерации и муниципальных образований</t>
  </si>
  <si>
    <t>00020201000000000151</t>
  </si>
  <si>
    <t xml:space="preserve">  Дотации на выравнивание бюджетной обеспеченности</t>
  </si>
  <si>
    <t>00020201001000000151</t>
  </si>
  <si>
    <t xml:space="preserve">  Дотации бюджетам поселений на выравнивание бюджетной обеспеченности</t>
  </si>
  <si>
    <t>00020201001100000151</t>
  </si>
  <si>
    <t xml:space="preserve">  Дотации бюджетам на поддержку мер по обеспечению сбалансированности бюджетов</t>
  </si>
  <si>
    <t>00020201003000000151</t>
  </si>
  <si>
    <t xml:space="preserve">  Дотации бюджетам поселений на поддержку мер по обеспечению сбалансированности бюджетов</t>
  </si>
  <si>
    <t>00020201003100000151</t>
  </si>
  <si>
    <t xml:space="preserve">  Субвенции бюджетам субъектов Российской Федерации и муниципальных образований</t>
  </si>
  <si>
    <t>00020203000000000151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</si>
  <si>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</si>
  <si>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</si>
  <si>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</si>
  <si>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</si>
  <si>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</si>
  <si>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00021900000000000000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</si>
  <si>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поселений</t>
  </si>
  <si>
    <t>00021905000100000151</t>
  </si>
  <si>
    <t>Приложение №1</t>
  </si>
  <si>
    <t xml:space="preserve">поселения Западнодвинского района </t>
  </si>
  <si>
    <t>3</t>
  </si>
  <si>
    <t>Ежеквартальный отчет об исполнении бюджета</t>
  </si>
  <si>
    <t>Западнодвинского района Тверской области</t>
  </si>
  <si>
    <t>ВСЕГО РАСХОДОВ</t>
  </si>
  <si>
    <t>Источники внутреннего финансирования дефицита бюджета</t>
  </si>
  <si>
    <t>ВСЕГО ДОХОДОВ</t>
  </si>
  <si>
    <t>Расходы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</si>
  <si>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</si>
  <si>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</si>
  <si>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</si>
  <si>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</si>
  <si>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Прочие выплаты</t>
  </si>
  <si>
    <t xml:space="preserve">  Начисления на выплаты по оплате труда</t>
  </si>
  <si>
    <t xml:space="preserve">  Оплата работ, услуг</t>
  </si>
  <si>
    <t xml:space="preserve">  Услуги связи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</si>
  <si>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</si>
  <si>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</si>
  <si>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</si>
  <si>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</si>
  <si>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</si>
  <si>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</si>
  <si>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Мобилизационная и вневойсковая подготовка</t>
  </si>
  <si>
    <t xml:space="preserve">  Дорожное хозяйство (дорожные фонды)</t>
  </si>
  <si>
    <t xml:space="preserve">  Безвозмездные перечисления бюджетам</t>
  </si>
  <si>
    <t xml:space="preserve">  Перечисления другим бюджетам бюджетной системы Российской Федерации</t>
  </si>
  <si>
    <t xml:space="preserve">  Коммунальное хозяйство</t>
  </si>
  <si>
    <t xml:space="preserve">  Благоустройство</t>
  </si>
  <si>
    <t xml:space="preserve">  Массовый спорт</t>
  </si>
  <si>
    <t xml:space="preserve">  Прочие межбюджетные трансферты общего характера</t>
  </si>
  <si>
    <t>Изменение остатков средств</t>
  </si>
  <si>
    <t>увеличение остатков средств, всего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</si>
  <si>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</si>
  <si>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</si>
  <si>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бюджетов поселений</t>
  </si>
  <si>
    <t>уменьшение остатков средств, всего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</si>
  <si>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</si>
  <si>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</si>
  <si>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поселений</t>
  </si>
  <si>
    <t>00001050000000000000</t>
  </si>
  <si>
    <t>00001050000000000500</t>
  </si>
  <si>
    <t>00001050200000000500</t>
  </si>
  <si>
    <t>00001050201000000510</t>
  </si>
  <si>
    <t>00001050201100000510</t>
  </si>
  <si>
    <t>00001050000000000600</t>
  </si>
  <si>
    <t>00001050200000000600</t>
  </si>
  <si>
    <t>00001050201000000610</t>
  </si>
  <si>
    <t>00001050201100000610</t>
  </si>
  <si>
    <t>00001040000000000000</t>
  </si>
  <si>
    <t>00001040000000000200</t>
  </si>
  <si>
    <t>00001040000000000210</t>
  </si>
  <si>
    <t>00001040000000000211</t>
  </si>
  <si>
    <t>00001040000000000213</t>
  </si>
  <si>
    <t>00001040000000000220</t>
  </si>
  <si>
    <t>00001040000000000221</t>
  </si>
  <si>
    <t>00001040000000000223</t>
  </si>
  <si>
    <t>00001040000000000225</t>
  </si>
  <si>
    <t>00001040000000000226</t>
  </si>
  <si>
    <t>00001040000000000290</t>
  </si>
  <si>
    <t>00001040000000000300</t>
  </si>
  <si>
    <t>00001040000000000340</t>
  </si>
  <si>
    <t>00002030000000000000</t>
  </si>
  <si>
    <t>00002030000000000200</t>
  </si>
  <si>
    <t>00002030000000000210</t>
  </si>
  <si>
    <t>00002030000000000211</t>
  </si>
  <si>
    <t>00002030000000000213</t>
  </si>
  <si>
    <t>00002030000000000300</t>
  </si>
  <si>
    <t>00002030000000000340</t>
  </si>
  <si>
    <t>00004090000000000000</t>
  </si>
  <si>
    <t>00004090000000000200</t>
  </si>
  <si>
    <t>00004090000000000250</t>
  </si>
  <si>
    <t>00004090000000000251</t>
  </si>
  <si>
    <t>00005020000000000000</t>
  </si>
  <si>
    <t>00005020000000000200</t>
  </si>
  <si>
    <t>00005020000000000220</t>
  </si>
  <si>
    <t>00005020000000000225</t>
  </si>
  <si>
    <t>00005020000000000226</t>
  </si>
  <si>
    <t>00005030000000000000</t>
  </si>
  <si>
    <t>00005030000000000200</t>
  </si>
  <si>
    <t>00005030000000000220</t>
  </si>
  <si>
    <t>00005030000000000223</t>
  </si>
  <si>
    <t>00005030000000000226</t>
  </si>
  <si>
    <t>00011020000000000000</t>
  </si>
  <si>
    <t>00011020000000000200</t>
  </si>
  <si>
    <t>00014030000000000000</t>
  </si>
  <si>
    <t>00014030000000000200</t>
  </si>
  <si>
    <t>00014030000000000250</t>
  </si>
  <si>
    <t>00014030000000000251</t>
  </si>
  <si>
    <t>Исполнено, руб.</t>
  </si>
  <si>
    <t>Исполнено, %</t>
  </si>
  <si>
    <t>Утвержденные бюджетные назначения, руб.</t>
  </si>
  <si>
    <t>ДОХОДЫ</t>
  </si>
  <si>
    <t>Источники внутреннего финансирования дефицита бюджета всего</t>
  </si>
  <si>
    <t>Результат исполнения бюджета (дефицит "-",  профицит "+")</t>
  </si>
  <si>
    <t>×</t>
  </si>
  <si>
    <t xml:space="preserve">отчёта об исполнении бюджета Староторопского сельского </t>
  </si>
  <si>
    <t>Староторопского сельского поселения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</si>
  <si>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</si>
  <si>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</si>
  <si>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</si>
  <si>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</si>
  <si>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</si>
  <si>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</si>
  <si>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00011105030000000120</t>
  </si>
  <si>
    <t>00011105035100000120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</si>
  <si>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</si>
  <si>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</si>
  <si>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Обеспечение пожарной безопасности</t>
  </si>
  <si>
    <t xml:space="preserve">  Молодежная политика и оздоровление детей</t>
  </si>
  <si>
    <t>00001020000000000000</t>
  </si>
  <si>
    <t>00001020000000000200</t>
  </si>
  <si>
    <t>00001020000000000210</t>
  </si>
  <si>
    <t>00001020000000000211</t>
  </si>
  <si>
    <t>00001020000000000212</t>
  </si>
  <si>
    <t>00001020000000000213</t>
  </si>
  <si>
    <t>00003090000000000000</t>
  </si>
  <si>
    <t>00003090000000000200</t>
  </si>
  <si>
    <t>00003090000000000220</t>
  </si>
  <si>
    <t>00003090000000000226</t>
  </si>
  <si>
    <t>00003100000000000000</t>
  </si>
  <si>
    <t>00003100000000000200</t>
  </si>
  <si>
    <t>00003100000000000220</t>
  </si>
  <si>
    <t>00003100000000000226</t>
  </si>
  <si>
    <t>00007070000000000000</t>
  </si>
  <si>
    <t>00007070000000000200</t>
  </si>
  <si>
    <t>00007070000000000220</t>
  </si>
  <si>
    <t>00007070000000000226</t>
  </si>
  <si>
    <t>00011020000000000290</t>
  </si>
  <si>
    <t xml:space="preserve">к постановлению от 11 июля 2014г. №33 "Об утверждении </t>
  </si>
  <si>
    <t>Тверской области за 1 полугодие 2014 года"</t>
  </si>
  <si>
    <t>за 1 полугодие 2014 года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</si>
  <si>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</si>
  <si>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</si>
  <si>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</si>
  <si>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</si>
  <si>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</t>
  </si>
  <si>
    <t>-</t>
  </si>
  <si>
    <t>00001040000000000222</t>
  </si>
  <si>
    <t>00001130000000000000</t>
  </si>
  <si>
    <t>00001130000000000200</t>
  </si>
  <si>
    <t>00001130000000000220</t>
  </si>
  <si>
    <t>00001130000000000226</t>
  </si>
  <si>
    <t>00003090000000000300</t>
  </si>
  <si>
    <t>00003090000000000340</t>
  </si>
  <si>
    <t>00003100000000000300</t>
  </si>
  <si>
    <t>00003100000000000340</t>
  </si>
  <si>
    <t>00005020000000000300</t>
  </si>
  <si>
    <t>00005020000000000340</t>
  </si>
  <si>
    <t>00005030000000000290</t>
  </si>
  <si>
    <t>00005030000000000300</t>
  </si>
  <si>
    <t>00005030000000000340</t>
  </si>
  <si>
    <t>00007070000000000300</t>
  </si>
  <si>
    <t>00007070000000000340</t>
  </si>
  <si>
    <t xml:space="preserve">  Транспортные услуги</t>
  </si>
  <si>
    <t xml:space="preserve">  Другие общегосударственные вопросы</t>
  </si>
  <si>
    <t>X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</si>
  <si>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</si>
  <si>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</si>
  <si>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 xml:space="preserve">  Доходы от сдачи в аренду имущества, составляющего казну поселений (за исключением земельных участков)</t>
  </si>
  <si>
    <t>00011105075100000120</t>
  </si>
  <si>
    <t>00001040000000000310</t>
  </si>
  <si>
    <t>00001130000000000210</t>
  </si>
  <si>
    <t>00001130000000000212</t>
  </si>
  <si>
    <t>00001130000000000213</t>
  </si>
  <si>
    <t xml:space="preserve">  Увеличение стоимости основных средств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</si>
  <si>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</si>
  <si>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 9 месяцев 2014 года</t>
  </si>
  <si>
    <t xml:space="preserve">к постановлению от 23 октября 2014г. №47-1 "Об утверждении </t>
  </si>
  <si>
    <t>Исполнено,
%</t>
  </si>
  <si>
    <t>Исполнено,
 руб.</t>
  </si>
  <si>
    <t>Тверской области за 9 месяцев 2014 года"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</si>
</sst>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0_ ;\-#,##0.00"/>
    <numFmt numFmtId="173" formatCode="0.0"/>
    <numFmt numFmtId="174" formatCode="dd\.mm\.yyyy"/>
  </numFmts>
  <fonts count="44">
    <font>
      <sz val="11"/>
      <name val="Calibri"/>
      <family val="0"/>
    </font>
    <font>
      <sz val="11"/>
      <color indexed="9"/>
      <name val="Calibri"/>
      <family val="0"/>
    </font>
    <font>
      <sz val="11"/>
      <color indexed="16"/>
      <name val="Calibri"/>
      <family val="0"/>
    </font>
    <font>
      <sz val="10"/>
      <color indexed="8"/>
      <name val="Arial"/>
      <family val="0"/>
    </font>
    <font>
      <b/>
      <sz val="11"/>
      <color indexed="53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62"/>
      <name val="Calibri"/>
      <family val="0"/>
    </font>
    <font>
      <sz val="11"/>
      <color indexed="53"/>
      <name val="Calibri"/>
      <family val="0"/>
    </font>
    <font>
      <sz val="11"/>
      <color indexed="19"/>
      <name val="Calibri"/>
      <family val="0"/>
    </font>
    <font>
      <b/>
      <sz val="11"/>
      <color indexed="63"/>
      <name val="Calibri"/>
      <family val="0"/>
    </font>
    <font>
      <sz val="10"/>
      <name val="Arial"/>
      <family val="0"/>
    </font>
    <font>
      <b/>
      <sz val="18"/>
      <color indexed="62"/>
      <name val="Cambria"/>
      <family val="0"/>
    </font>
    <font>
      <b/>
      <sz val="11"/>
      <name val="Calibri"/>
      <family val="0"/>
    </font>
    <font>
      <sz val="11"/>
      <color indexed="10"/>
      <name val="Calibri"/>
      <family val="0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8"/>
      <name val="Arial"/>
      <family val="0"/>
    </font>
    <font>
      <sz val="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2"/>
      <name val="Times New Roman"/>
      <family val="0"/>
    </font>
    <font>
      <b/>
      <sz val="8"/>
      <name val="Arial Cyr"/>
      <family val="0"/>
    </font>
    <font>
      <sz val="12"/>
      <name val="Arial Black"/>
      <family val="2"/>
    </font>
    <font>
      <sz val="14"/>
      <name val="Arial Black"/>
      <family val="2"/>
    </font>
    <font>
      <b/>
      <sz val="12"/>
      <name val="Calibri"/>
      <family val="0"/>
    </font>
    <font>
      <b/>
      <sz val="9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47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4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medium"/>
      <top style="thin"/>
      <bottom style="hair"/>
    </border>
    <border>
      <left style="thin">
        <color indexed="8"/>
      </left>
      <right style="medium"/>
      <top style="hair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2" borderId="0" applyNumberFormat="0" applyBorder="0" applyAlignment="0" applyProtection="0"/>
    <xf numFmtId="0" fontId="33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7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12" borderId="0" applyNumberFormat="0" applyBorder="0" applyAlignment="0" applyProtection="0"/>
    <xf numFmtId="0" fontId="34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2" fillId="16" borderId="0" applyNumberFormat="0" applyBorder="0" applyAlignment="0" applyProtection="0"/>
    <xf numFmtId="0" fontId="3" fillId="0" borderId="0">
      <alignment horizontal="left"/>
      <protection/>
    </xf>
    <xf numFmtId="0" fontId="4" fillId="5" borderId="1" applyNumberFormat="0" applyAlignment="0" applyProtection="0"/>
    <xf numFmtId="0" fontId="5" fillId="15" borderId="2" applyNumberFormat="0" applyAlignment="0" applyProtection="0"/>
    <xf numFmtId="0" fontId="3" fillId="0" borderId="0">
      <alignment horizontal="left"/>
      <protection/>
    </xf>
    <xf numFmtId="0" fontId="6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3" borderId="7" applyNumberFormat="0" applyFont="0" applyAlignment="0" applyProtection="0"/>
    <xf numFmtId="0" fontId="14" fillId="5" borderId="8" applyNumberForma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3" fillId="0" borderId="0">
      <alignment horizontal="left"/>
      <protection/>
    </xf>
    <xf numFmtId="0" fontId="18" fillId="0" borderId="0" applyNumberFormat="0" applyFill="0" applyBorder="0" applyAlignment="0" applyProtection="0"/>
    <xf numFmtId="0" fontId="19" fillId="0" borderId="10">
      <alignment/>
      <protection/>
    </xf>
    <xf numFmtId="0" fontId="19" fillId="0" borderId="11">
      <alignment/>
      <protection/>
    </xf>
    <xf numFmtId="0" fontId="19" fillId="0" borderId="11">
      <alignment wrapText="1" shrinkToFit="1"/>
      <protection/>
    </xf>
    <xf numFmtId="0" fontId="19" fillId="0" borderId="11">
      <alignment/>
      <protection/>
    </xf>
    <xf numFmtId="0" fontId="19" fillId="0" borderId="0">
      <alignment/>
      <protection/>
    </xf>
    <xf numFmtId="0" fontId="19" fillId="0" borderId="0">
      <alignment wrapText="1" shrinkToFit="1"/>
      <protection/>
    </xf>
    <xf numFmtId="0" fontId="20" fillId="0" borderId="0">
      <alignment wrapText="1"/>
      <protection/>
    </xf>
    <xf numFmtId="0" fontId="20" fillId="0" borderId="12">
      <alignment horizontal="left"/>
      <protection/>
    </xf>
    <xf numFmtId="0" fontId="20" fillId="0" borderId="13">
      <alignment horizontal="left" wrapText="1" indent="2"/>
      <protection/>
    </xf>
    <xf numFmtId="0" fontId="20" fillId="0" borderId="14">
      <alignment horizontal="left" wrapText="1"/>
      <protection/>
    </xf>
    <xf numFmtId="0" fontId="20" fillId="0" borderId="15">
      <alignment horizontal="left" wrapText="1" indent="2"/>
      <protection/>
    </xf>
    <xf numFmtId="0" fontId="19" fillId="7" borderId="16">
      <alignment/>
      <protection/>
    </xf>
    <xf numFmtId="0" fontId="20" fillId="0" borderId="0">
      <alignment wrapText="1"/>
      <protection/>
    </xf>
    <xf numFmtId="0" fontId="20" fillId="0" borderId="12">
      <alignment horizontal="left"/>
      <protection/>
    </xf>
    <xf numFmtId="0" fontId="20" fillId="0" borderId="17">
      <alignment horizontal="center" vertical="center" shrinkToFit="1"/>
      <protection/>
    </xf>
    <xf numFmtId="0" fontId="20" fillId="0" borderId="18">
      <alignment horizontal="center" vertical="center" shrinkToFit="1"/>
      <protection/>
    </xf>
    <xf numFmtId="0" fontId="20" fillId="0" borderId="19">
      <alignment horizontal="center" vertical="center" shrinkToFit="1"/>
      <protection/>
    </xf>
    <xf numFmtId="0" fontId="20" fillId="0" borderId="20">
      <alignment horizontal="center" vertical="center" shrinkToFit="1"/>
      <protection/>
    </xf>
    <xf numFmtId="0" fontId="19" fillId="7" borderId="21">
      <alignment/>
      <protection/>
    </xf>
    <xf numFmtId="0" fontId="20" fillId="0" borderId="0">
      <alignment horizontal="center"/>
      <protection/>
    </xf>
    <xf numFmtId="0" fontId="20" fillId="0" borderId="12">
      <alignment horizontal="center" shrinkToFit="1"/>
      <protection/>
    </xf>
    <xf numFmtId="0" fontId="20" fillId="0" borderId="22">
      <alignment horizontal="center" vertical="center"/>
      <protection/>
    </xf>
    <xf numFmtId="0" fontId="20" fillId="0" borderId="23">
      <alignment horizontal="center" vertical="center"/>
      <protection/>
    </xf>
    <xf numFmtId="0" fontId="20" fillId="0" borderId="24">
      <alignment horizontal="center" vertical="center"/>
      <protection/>
    </xf>
    <xf numFmtId="0" fontId="20" fillId="0" borderId="25">
      <alignment horizontal="center" vertical="center"/>
      <protection/>
    </xf>
    <xf numFmtId="0" fontId="20" fillId="0" borderId="12">
      <alignment horizontal="center" vertical="center" shrinkToFit="1"/>
      <protection/>
    </xf>
    <xf numFmtId="0" fontId="20" fillId="0" borderId="23">
      <alignment horizontal="right" vertical="center" shrinkToFit="1"/>
      <protection/>
    </xf>
    <xf numFmtId="0" fontId="20" fillId="0" borderId="25">
      <alignment horizontal="right" vertical="center" shrinkToFit="1"/>
      <protection/>
    </xf>
    <xf numFmtId="0" fontId="20" fillId="0" borderId="25">
      <alignment horizontal="right" shrinkToFit="1"/>
      <protection/>
    </xf>
    <xf numFmtId="0" fontId="21" fillId="0" borderId="0">
      <alignment/>
      <protection/>
    </xf>
    <xf numFmtId="0" fontId="19" fillId="0" borderId="12">
      <alignment shrinkToFit="1"/>
      <protection/>
    </xf>
    <xf numFmtId="0" fontId="20" fillId="0" borderId="12">
      <alignment horizontal="right"/>
      <protection/>
    </xf>
    <xf numFmtId="0" fontId="20" fillId="0" borderId="13">
      <alignment horizontal="right" vertical="center" shrinkToFit="1"/>
      <protection/>
    </xf>
    <xf numFmtId="0" fontId="20" fillId="0" borderId="26">
      <alignment horizontal="right" shrinkToFit="1"/>
      <protection/>
    </xf>
    <xf numFmtId="0" fontId="20" fillId="0" borderId="27">
      <alignment horizontal="right" vertical="center" shrinkToFit="1"/>
      <protection/>
    </xf>
    <xf numFmtId="0" fontId="20" fillId="0" borderId="27">
      <alignment horizontal="right" shrinkToFit="1"/>
      <protection/>
    </xf>
    <xf numFmtId="0" fontId="19" fillId="7" borderId="12">
      <alignment/>
      <protection/>
    </xf>
    <xf numFmtId="0" fontId="22" fillId="0" borderId="27">
      <alignment wrapText="1"/>
      <protection/>
    </xf>
    <xf numFmtId="0" fontId="22" fillId="0" borderId="27">
      <alignment/>
      <protection/>
    </xf>
    <xf numFmtId="0" fontId="20" fillId="0" borderId="27">
      <alignment horizontal="center" shrinkToFit="1"/>
      <protection/>
    </xf>
    <xf numFmtId="0" fontId="20" fillId="0" borderId="25">
      <alignment horizontal="center" vertical="center" shrinkToFit="1"/>
      <protection/>
    </xf>
    <xf numFmtId="0" fontId="19" fillId="0" borderId="28">
      <alignment horizontal="left"/>
      <protection/>
    </xf>
    <xf numFmtId="0" fontId="23" fillId="0" borderId="0">
      <alignment horizontal="center"/>
      <protection/>
    </xf>
    <xf numFmtId="0" fontId="19" fillId="0" borderId="0">
      <alignment horizontal="left"/>
      <protection/>
    </xf>
    <xf numFmtId="0" fontId="20" fillId="0" borderId="0">
      <alignment horizontal="left"/>
      <protection/>
    </xf>
    <xf numFmtId="0" fontId="19" fillId="7" borderId="29">
      <alignment/>
      <protection/>
    </xf>
    <xf numFmtId="0" fontId="19" fillId="0" borderId="30">
      <alignment horizontal="left"/>
      <protection/>
    </xf>
    <xf numFmtId="0" fontId="20" fillId="0" borderId="12">
      <alignment horizontal="center" wrapText="1"/>
      <protection/>
    </xf>
    <xf numFmtId="0" fontId="23" fillId="0" borderId="28">
      <alignment horizontal="center"/>
      <protection/>
    </xf>
    <xf numFmtId="0" fontId="19" fillId="0" borderId="0">
      <alignment horizontal="center"/>
      <protection/>
    </xf>
    <xf numFmtId="0" fontId="20" fillId="0" borderId="12">
      <alignment horizontal="center"/>
      <protection/>
    </xf>
    <xf numFmtId="0" fontId="20" fillId="0" borderId="0">
      <alignment horizontal="center"/>
      <protection/>
    </xf>
    <xf numFmtId="0" fontId="21" fillId="0" borderId="0">
      <alignment horizontal="left"/>
      <protection/>
    </xf>
    <xf numFmtId="0" fontId="20" fillId="0" borderId="30">
      <alignment/>
      <protection/>
    </xf>
    <xf numFmtId="0" fontId="23" fillId="0" borderId="0">
      <alignment/>
      <protection/>
    </xf>
    <xf numFmtId="0" fontId="19" fillId="0" borderId="30">
      <alignment/>
      <protection/>
    </xf>
    <xf numFmtId="0" fontId="23" fillId="0" borderId="0">
      <alignment/>
      <protection/>
    </xf>
    <xf numFmtId="0" fontId="19" fillId="7" borderId="0">
      <alignment/>
      <protection/>
    </xf>
    <xf numFmtId="0" fontId="19" fillId="0" borderId="0">
      <alignment/>
      <protection/>
    </xf>
    <xf numFmtId="0" fontId="24" fillId="0" borderId="0">
      <alignment horizontal="center"/>
      <protection/>
    </xf>
    <xf numFmtId="0" fontId="24" fillId="0" borderId="0">
      <alignment/>
      <protection/>
    </xf>
    <xf numFmtId="0" fontId="20" fillId="0" borderId="0">
      <alignment/>
      <protection/>
    </xf>
    <xf numFmtId="0" fontId="20" fillId="0" borderId="0">
      <alignment horizontal="left"/>
      <protection/>
    </xf>
    <xf numFmtId="0" fontId="24" fillId="0" borderId="12">
      <alignment horizontal="center"/>
      <protection/>
    </xf>
    <xf numFmtId="0" fontId="20" fillId="0" borderId="31">
      <alignment horizontal="center" vertical="top" wrapText="1"/>
      <protection/>
    </xf>
    <xf numFmtId="0" fontId="20" fillId="0" borderId="31">
      <alignment horizontal="center" vertical="center"/>
      <protection/>
    </xf>
    <xf numFmtId="0" fontId="20" fillId="0" borderId="32">
      <alignment horizontal="left" wrapText="1"/>
      <protection/>
    </xf>
    <xf numFmtId="0" fontId="20" fillId="0" borderId="33">
      <alignment horizontal="left" wrapText="1"/>
      <protection/>
    </xf>
    <xf numFmtId="0" fontId="20" fillId="0" borderId="26">
      <alignment horizontal="left" wrapText="1" indent="2"/>
      <protection/>
    </xf>
    <xf numFmtId="0" fontId="19" fillId="7" borderId="28">
      <alignment/>
      <protection/>
    </xf>
    <xf numFmtId="0" fontId="0" fillId="0" borderId="0">
      <alignment/>
      <protection/>
    </xf>
    <xf numFmtId="0" fontId="20" fillId="0" borderId="12">
      <alignment horizontal="left" wrapText="1"/>
      <protection/>
    </xf>
    <xf numFmtId="0" fontId="20" fillId="0" borderId="21">
      <alignment horizontal="left" wrapText="1"/>
      <protection/>
    </xf>
    <xf numFmtId="0" fontId="20" fillId="0" borderId="28">
      <alignment horizontal="left"/>
      <protection/>
    </xf>
    <xf numFmtId="0" fontId="20" fillId="0" borderId="25">
      <alignment horizontal="center" vertical="top" wrapText="1"/>
      <protection/>
    </xf>
    <xf numFmtId="0" fontId="20" fillId="0" borderId="34">
      <alignment horizontal="center" vertical="center"/>
      <protection/>
    </xf>
    <xf numFmtId="0" fontId="20" fillId="0" borderId="17">
      <alignment horizontal="center" wrapText="1"/>
      <protection/>
    </xf>
    <xf numFmtId="0" fontId="20" fillId="0" borderId="18">
      <alignment horizontal="center" shrinkToFit="1"/>
      <protection/>
    </xf>
    <xf numFmtId="0" fontId="20" fillId="0" borderId="19">
      <alignment horizontal="center" shrinkToFit="1"/>
      <protection/>
    </xf>
    <xf numFmtId="0" fontId="25" fillId="0" borderId="0">
      <alignment/>
      <protection/>
    </xf>
    <xf numFmtId="0" fontId="20" fillId="0" borderId="22">
      <alignment horizontal="center"/>
      <protection/>
    </xf>
    <xf numFmtId="0" fontId="20" fillId="0" borderId="23">
      <alignment horizontal="center"/>
      <protection/>
    </xf>
    <xf numFmtId="0" fontId="20" fillId="0" borderId="24">
      <alignment horizontal="center"/>
      <protection/>
    </xf>
    <xf numFmtId="0" fontId="20" fillId="0" borderId="0">
      <alignment/>
      <protection/>
    </xf>
    <xf numFmtId="0" fontId="20" fillId="0" borderId="28">
      <alignment/>
      <protection/>
    </xf>
    <xf numFmtId="0" fontId="20" fillId="0" borderId="25">
      <alignment horizontal="center" vertical="top" wrapText="1"/>
      <protection/>
    </xf>
    <xf numFmtId="0" fontId="20" fillId="0" borderId="34">
      <alignment horizontal="center" vertical="center"/>
      <protection/>
    </xf>
    <xf numFmtId="0" fontId="20" fillId="0" borderId="22">
      <alignment horizontal="right" shrinkToFit="1"/>
      <protection/>
    </xf>
    <xf numFmtId="0" fontId="20" fillId="0" borderId="23">
      <alignment horizontal="right" shrinkToFit="1"/>
      <protection/>
    </xf>
    <xf numFmtId="0" fontId="20" fillId="0" borderId="24">
      <alignment horizontal="right" shrinkToFit="1"/>
      <protection/>
    </xf>
    <xf numFmtId="0" fontId="25" fillId="0" borderId="35">
      <alignment/>
      <protection/>
    </xf>
    <xf numFmtId="0" fontId="20" fillId="0" borderId="36">
      <alignment horizontal="right"/>
      <protection/>
    </xf>
    <xf numFmtId="0" fontId="20" fillId="0" borderId="36">
      <alignment horizontal="right" vertical="center"/>
      <protection/>
    </xf>
    <xf numFmtId="0" fontId="20" fillId="0" borderId="36">
      <alignment horizontal="right"/>
      <protection/>
    </xf>
    <xf numFmtId="0" fontId="20" fillId="0" borderId="36">
      <alignment/>
      <protection/>
    </xf>
    <xf numFmtId="0" fontId="20" fillId="0" borderId="12">
      <alignment horizontal="center"/>
      <protection/>
    </xf>
    <xf numFmtId="0" fontId="20" fillId="0" borderId="34">
      <alignment horizontal="center"/>
      <protection/>
    </xf>
    <xf numFmtId="0" fontId="20" fillId="0" borderId="37">
      <alignment horizontal="center"/>
      <protection/>
    </xf>
    <xf numFmtId="0" fontId="20" fillId="0" borderId="38">
      <alignment horizontal="center"/>
      <protection/>
    </xf>
    <xf numFmtId="0" fontId="20" fillId="0" borderId="38">
      <alignment horizontal="center" vertical="center"/>
      <protection/>
    </xf>
    <xf numFmtId="0" fontId="20" fillId="0" borderId="38">
      <alignment horizontal="center"/>
      <protection/>
    </xf>
    <xf numFmtId="0" fontId="20" fillId="0" borderId="39">
      <alignment horizontal="center"/>
      <protection/>
    </xf>
    <xf numFmtId="0" fontId="26" fillId="0" borderId="0">
      <alignment horizontal="right"/>
      <protection/>
    </xf>
    <xf numFmtId="0" fontId="26" fillId="0" borderId="10">
      <alignment horizontal="right"/>
      <protection/>
    </xf>
    <xf numFmtId="0" fontId="26" fillId="0" borderId="11">
      <alignment horizontal="right"/>
      <protection/>
    </xf>
    <xf numFmtId="0" fontId="24" fillId="0" borderId="12">
      <alignment horizontal="center"/>
      <protection/>
    </xf>
    <xf numFmtId="0" fontId="19" fillId="0" borderId="40">
      <alignment/>
      <protection/>
    </xf>
    <xf numFmtId="0" fontId="19" fillId="0" borderId="10">
      <alignment/>
      <protection/>
    </xf>
    <xf numFmtId="0" fontId="26" fillId="0" borderId="0">
      <alignment/>
      <protection/>
    </xf>
    <xf numFmtId="0" fontId="24" fillId="0" borderId="0">
      <alignment horizontal="center"/>
      <protection/>
    </xf>
    <xf numFmtId="0" fontId="20" fillId="0" borderId="25">
      <alignment horizontal="center" vertical="center"/>
      <protection/>
    </xf>
    <xf numFmtId="0" fontId="20" fillId="0" borderId="41">
      <alignment horizontal="left" wrapText="1"/>
      <protection/>
    </xf>
    <xf numFmtId="0" fontId="20" fillId="0" borderId="15">
      <alignment horizontal="left" wrapText="1"/>
      <protection/>
    </xf>
    <xf numFmtId="0" fontId="20" fillId="0" borderId="14">
      <alignment horizontal="left" wrapText="1" shrinkToFit="1"/>
      <protection/>
    </xf>
    <xf numFmtId="0" fontId="19" fillId="7" borderId="42">
      <alignment/>
      <protection/>
    </xf>
    <xf numFmtId="0" fontId="20" fillId="0" borderId="27">
      <alignment horizontal="left" wrapText="1"/>
      <protection/>
    </xf>
    <xf numFmtId="0" fontId="0" fillId="0" borderId="28">
      <alignment/>
      <protection/>
    </xf>
    <xf numFmtId="0" fontId="20" fillId="0" borderId="17">
      <alignment horizontal="center" shrinkToFit="1"/>
      <protection/>
    </xf>
    <xf numFmtId="0" fontId="20" fillId="0" borderId="18">
      <alignment horizontal="center" shrinkToFit="1"/>
      <protection/>
    </xf>
    <xf numFmtId="0" fontId="20" fillId="0" borderId="19">
      <alignment horizontal="center" wrapText="1" shrinkToFit="1"/>
      <protection/>
    </xf>
    <xf numFmtId="0" fontId="19" fillId="7" borderId="43">
      <alignment/>
      <protection/>
    </xf>
    <xf numFmtId="0" fontId="20" fillId="0" borderId="44">
      <alignment horizontal="center" shrinkToFit="1"/>
      <protection/>
    </xf>
    <xf numFmtId="0" fontId="0" fillId="0" borderId="30">
      <alignment/>
      <protection/>
    </xf>
    <xf numFmtId="0" fontId="20" fillId="0" borderId="34">
      <alignment horizontal="center" vertical="center" shrinkToFit="1"/>
      <protection/>
    </xf>
    <xf numFmtId="0" fontId="20" fillId="0" borderId="24">
      <alignment horizontal="center" wrapText="1" shrinkToFit="1"/>
      <protection/>
    </xf>
    <xf numFmtId="0" fontId="20" fillId="0" borderId="45">
      <alignment horizontal="center"/>
      <protection/>
    </xf>
    <xf numFmtId="0" fontId="20" fillId="0" borderId="34">
      <alignment horizontal="center" vertical="center" shrinkToFit="1"/>
      <protection/>
    </xf>
    <xf numFmtId="0" fontId="20" fillId="0" borderId="23">
      <alignment horizontal="right" shrinkToFit="1"/>
      <protection/>
    </xf>
    <xf numFmtId="0" fontId="20" fillId="0" borderId="24">
      <alignment horizontal="right" wrapText="1" shrinkToFit="1"/>
      <protection/>
    </xf>
    <xf numFmtId="0" fontId="20" fillId="0" borderId="45">
      <alignment horizontal="right" shrinkToFit="1"/>
      <protection/>
    </xf>
    <xf numFmtId="0" fontId="20" fillId="0" borderId="0">
      <alignment horizontal="right"/>
      <protection/>
    </xf>
    <xf numFmtId="0" fontId="20" fillId="0" borderId="46">
      <alignment horizontal="right" shrinkToFit="1"/>
      <protection/>
    </xf>
    <xf numFmtId="0" fontId="20" fillId="0" borderId="13">
      <alignment horizontal="right" shrinkToFit="1"/>
      <protection/>
    </xf>
    <xf numFmtId="0" fontId="20" fillId="0" borderId="26">
      <alignment horizontal="right" wrapText="1" shrinkToFit="1"/>
      <protection/>
    </xf>
    <xf numFmtId="0" fontId="20" fillId="0" borderId="47">
      <alignment horizontal="center"/>
      <protection/>
    </xf>
    <xf numFmtId="0" fontId="24" fillId="0" borderId="10">
      <alignment horizontal="center"/>
      <protection/>
    </xf>
    <xf numFmtId="0" fontId="34" fillId="12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9" borderId="0" applyNumberFormat="0" applyBorder="0" applyAlignment="0" applyProtection="0"/>
    <xf numFmtId="0" fontId="11" fillId="6" borderId="1" applyNumberFormat="0" applyAlignment="0" applyProtection="0"/>
    <xf numFmtId="0" fontId="14" fillId="5" borderId="8" applyNumberFormat="0" applyAlignment="0" applyProtection="0"/>
    <xf numFmtId="0" fontId="35" fillId="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48" applyNumberFormat="0" applyFill="0" applyAlignment="0" applyProtection="0"/>
    <xf numFmtId="0" fontId="9" fillId="0" borderId="49" applyNumberFormat="0" applyFill="0" applyAlignment="0" applyProtection="0"/>
    <xf numFmtId="0" fontId="10" fillId="0" borderId="50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51" applyNumberFormat="0" applyFill="0" applyAlignment="0" applyProtection="0"/>
    <xf numFmtId="0" fontId="37" fillId="15" borderId="2" applyNumberFormat="0" applyAlignment="0" applyProtection="0"/>
    <xf numFmtId="0" fontId="16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19" fillId="0" borderId="0">
      <alignment/>
      <protection/>
    </xf>
    <xf numFmtId="0" fontId="39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7" applyNumberFormat="0" applyFont="0" applyAlignment="0" applyProtection="0"/>
    <xf numFmtId="9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8" borderId="0" applyNumberFormat="0" applyBorder="0" applyAlignment="0" applyProtection="0"/>
  </cellStyleXfs>
  <cellXfs count="99">
    <xf numFmtId="0" fontId="0" fillId="0" borderId="0" xfId="0" applyAlignment="1">
      <alignment/>
    </xf>
    <xf numFmtId="0" fontId="19" fillId="0" borderId="0" xfId="137" applyNumberForma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149" applyNumberFormat="1" applyProtection="1">
      <alignment/>
      <protection/>
    </xf>
    <xf numFmtId="0" fontId="24" fillId="0" borderId="0" xfId="188" applyNumberFormat="1" applyProtection="1">
      <alignment horizontal="center"/>
      <protection/>
    </xf>
    <xf numFmtId="0" fontId="19" fillId="0" borderId="10" xfId="186" applyNumberFormat="1" applyProtection="1">
      <alignment/>
      <protection/>
    </xf>
    <xf numFmtId="0" fontId="20" fillId="0" borderId="26" xfId="147" applyNumberFormat="1" applyProtection="1">
      <alignment horizontal="left" wrapText="1" indent="2"/>
      <protection/>
    </xf>
    <xf numFmtId="49" fontId="20" fillId="0" borderId="19" xfId="157" applyNumberFormat="1" applyProtection="1">
      <alignment horizontal="center" shrinkToFit="1"/>
      <protection/>
    </xf>
    <xf numFmtId="49" fontId="20" fillId="0" borderId="24" xfId="161" applyNumberFormat="1" applyProtection="1">
      <alignment horizontal="center"/>
      <protection/>
    </xf>
    <xf numFmtId="4" fontId="20" fillId="0" borderId="24" xfId="168" applyNumberFormat="1" applyProtection="1">
      <alignment horizontal="right" shrinkToFit="1"/>
      <protection/>
    </xf>
    <xf numFmtId="0" fontId="25" fillId="0" borderId="0" xfId="137" applyNumberFormat="1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 locked="0"/>
    </xf>
    <xf numFmtId="0" fontId="25" fillId="0" borderId="10" xfId="186" applyNumberFormat="1" applyFont="1" applyAlignment="1" applyProtection="1">
      <alignment horizontal="center" vertical="center"/>
      <protection/>
    </xf>
    <xf numFmtId="0" fontId="27" fillId="0" borderId="26" xfId="147" applyNumberFormat="1" applyFont="1" applyProtection="1">
      <alignment horizontal="left" wrapText="1" indent="2"/>
      <protection/>
    </xf>
    <xf numFmtId="4" fontId="27" fillId="0" borderId="24" xfId="168" applyNumberFormat="1" applyFont="1" applyProtection="1">
      <alignment horizontal="right" shrinkToFit="1"/>
      <protection/>
    </xf>
    <xf numFmtId="49" fontId="27" fillId="0" borderId="19" xfId="157" applyNumberFormat="1" applyFont="1" applyProtection="1">
      <alignment horizontal="center" shrinkToFit="1"/>
      <protection/>
    </xf>
    <xf numFmtId="49" fontId="27" fillId="0" borderId="24" xfId="161" applyNumberFormat="1" applyFont="1" applyProtection="1">
      <alignment horizontal="center"/>
      <protection/>
    </xf>
    <xf numFmtId="173" fontId="24" fillId="0" borderId="25" xfId="0" applyNumberFormat="1" applyFont="1" applyFill="1" applyBorder="1" applyAlignment="1">
      <alignment/>
    </xf>
    <xf numFmtId="0" fontId="20" fillId="0" borderId="14" xfId="192" applyNumberFormat="1" applyProtection="1">
      <alignment horizontal="left" wrapText="1" shrinkToFit="1"/>
      <protection/>
    </xf>
    <xf numFmtId="4" fontId="20" fillId="0" borderId="24" xfId="207" applyNumberFormat="1" applyProtection="1">
      <alignment horizontal="right" wrapText="1" shrinkToFit="1"/>
      <protection/>
    </xf>
    <xf numFmtId="173" fontId="24" fillId="0" borderId="52" xfId="0" applyNumberFormat="1" applyFont="1" applyFill="1" applyBorder="1" applyAlignment="1">
      <alignment/>
    </xf>
    <xf numFmtId="173" fontId="24" fillId="0" borderId="53" xfId="0" applyNumberFormat="1" applyFont="1" applyFill="1" applyBorder="1" applyAlignment="1">
      <alignment/>
    </xf>
    <xf numFmtId="173" fontId="24" fillId="0" borderId="34" xfId="0" applyNumberFormat="1" applyFont="1" applyFill="1" applyBorder="1" applyAlignment="1">
      <alignment/>
    </xf>
    <xf numFmtId="4" fontId="17" fillId="0" borderId="34" xfId="149" applyNumberFormat="1" applyFont="1" applyBorder="1" applyProtection="1">
      <alignment/>
      <protection/>
    </xf>
    <xf numFmtId="0" fontId="22" fillId="0" borderId="27" xfId="116" applyNumberFormat="1" applyProtection="1">
      <alignment wrapText="1"/>
      <protection/>
    </xf>
    <xf numFmtId="4" fontId="20" fillId="0" borderId="25" xfId="107" applyNumberFormat="1" applyProtection="1">
      <alignment horizontal="right" shrinkToFit="1"/>
      <protection/>
    </xf>
    <xf numFmtId="49" fontId="20" fillId="0" borderId="25" xfId="103" applyNumberFormat="1" applyProtection="1">
      <alignment horizontal="center" vertical="center"/>
      <protection/>
    </xf>
    <xf numFmtId="49" fontId="20" fillId="0" borderId="25" xfId="119" applyNumberFormat="1" applyProtection="1">
      <alignment horizontal="center" vertical="center" shrinkToFit="1"/>
      <protection/>
    </xf>
    <xf numFmtId="49" fontId="20" fillId="0" borderId="24" xfId="203" applyNumberFormat="1" applyProtection="1">
      <alignment horizontal="center" wrapText="1" shrinkToFit="1"/>
      <protection/>
    </xf>
    <xf numFmtId="0" fontId="0" fillId="0" borderId="29" xfId="0" applyBorder="1" applyAlignment="1" applyProtection="1">
      <alignment/>
      <protection locked="0"/>
    </xf>
    <xf numFmtId="4" fontId="20" fillId="0" borderId="24" xfId="168" applyNumberFormat="1" applyFont="1" applyProtection="1">
      <alignment horizontal="right" shrinkToFit="1"/>
      <protection/>
    </xf>
    <xf numFmtId="0" fontId="17" fillId="0" borderId="34" xfId="149" applyNumberFormat="1" applyFont="1" applyBorder="1" applyProtection="1">
      <alignment/>
      <protection/>
    </xf>
    <xf numFmtId="0" fontId="24" fillId="0" borderId="0" xfId="184" applyNumberFormat="1" applyBorder="1" applyProtection="1">
      <alignment horizontal="center"/>
      <protection/>
    </xf>
    <xf numFmtId="0" fontId="25" fillId="0" borderId="10" xfId="185" applyNumberFormat="1" applyFont="1" applyBorder="1" applyAlignment="1" applyProtection="1">
      <alignment horizontal="center" vertical="center"/>
      <protection/>
    </xf>
    <xf numFmtId="49" fontId="20" fillId="0" borderId="54" xfId="159" applyNumberFormat="1" applyBorder="1" applyProtection="1">
      <alignment horizontal="center"/>
      <protection/>
    </xf>
    <xf numFmtId="0" fontId="27" fillId="0" borderId="55" xfId="145" applyNumberFormat="1" applyFont="1" applyBorder="1" applyProtection="1">
      <alignment horizontal="left" wrapText="1"/>
      <protection/>
    </xf>
    <xf numFmtId="49" fontId="20" fillId="0" borderId="56" xfId="155" applyNumberFormat="1" applyBorder="1" applyProtection="1">
      <alignment horizontal="center" wrapText="1"/>
      <protection/>
    </xf>
    <xf numFmtId="4" fontId="27" fillId="0" borderId="54" xfId="166" applyNumberFormat="1" applyFont="1" applyBorder="1" applyProtection="1">
      <alignment horizontal="right" shrinkToFit="1"/>
      <protection/>
    </xf>
    <xf numFmtId="4" fontId="27" fillId="0" borderId="57" xfId="168" applyNumberFormat="1" applyFont="1" applyBorder="1" applyProtection="1">
      <alignment horizontal="right" shrinkToFit="1"/>
      <protection/>
    </xf>
    <xf numFmtId="0" fontId="31" fillId="0" borderId="34" xfId="154" applyNumberFormat="1" applyFont="1" applyProtection="1">
      <alignment horizontal="center" vertical="center"/>
      <protection/>
    </xf>
    <xf numFmtId="0" fontId="31" fillId="0" borderId="34" xfId="144" applyNumberFormat="1" applyFont="1" applyBorder="1" applyProtection="1">
      <alignment horizontal="center" vertical="center"/>
      <protection/>
    </xf>
    <xf numFmtId="49" fontId="31" fillId="0" borderId="34" xfId="165" applyNumberFormat="1" applyFont="1" applyProtection="1">
      <alignment horizontal="center" vertical="center"/>
      <protection/>
    </xf>
    <xf numFmtId="173" fontId="24" fillId="0" borderId="58" xfId="0" applyNumberFormat="1" applyFont="1" applyFill="1" applyBorder="1" applyAlignment="1">
      <alignment/>
    </xf>
    <xf numFmtId="173" fontId="24" fillId="0" borderId="23" xfId="0" applyNumberFormat="1" applyFont="1" applyFill="1" applyBorder="1" applyAlignment="1">
      <alignment/>
    </xf>
    <xf numFmtId="4" fontId="30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" fontId="30" fillId="0" borderId="22" xfId="0" applyNumberFormat="1" applyFont="1" applyFill="1" applyBorder="1" applyAlignment="1" applyProtection="1">
      <alignment horizontal="center" vertical="center"/>
      <protection locked="0"/>
    </xf>
    <xf numFmtId="0" fontId="32" fillId="0" borderId="25" xfId="0" applyFont="1" applyBorder="1" applyAlignment="1" applyProtection="1">
      <alignment horizontal="center"/>
      <protection locked="0"/>
    </xf>
    <xf numFmtId="0" fontId="32" fillId="0" borderId="23" xfId="0" applyFont="1" applyBorder="1" applyAlignment="1" applyProtection="1">
      <alignment horizontal="center"/>
      <protection locked="0"/>
    </xf>
    <xf numFmtId="0" fontId="32" fillId="0" borderId="22" xfId="0" applyFont="1" applyBorder="1" applyAlignment="1" applyProtection="1">
      <alignment horizontal="center"/>
      <protection locked="0"/>
    </xf>
    <xf numFmtId="0" fontId="20" fillId="0" borderId="59" xfId="192" applyNumberFormat="1" applyBorder="1" applyProtection="1">
      <alignment horizontal="left" wrapText="1" shrinkToFit="1"/>
      <protection/>
    </xf>
    <xf numFmtId="0" fontId="20" fillId="0" borderId="27" xfId="194" applyNumberFormat="1" applyProtection="1">
      <alignment horizontal="left" wrapText="1"/>
      <protection/>
    </xf>
    <xf numFmtId="0" fontId="27" fillId="0" borderId="14" xfId="192" applyNumberFormat="1" applyFont="1" applyProtection="1">
      <alignment horizontal="left" wrapText="1" shrinkToFit="1"/>
      <protection/>
    </xf>
    <xf numFmtId="49" fontId="20" fillId="0" borderId="10" xfId="119" applyNumberFormat="1" applyBorder="1" applyProtection="1">
      <alignment horizontal="center" vertical="center" shrinkToFit="1"/>
      <protection/>
    </xf>
    <xf numFmtId="0" fontId="20" fillId="0" borderId="0" xfId="192" applyNumberFormat="1" applyBorder="1" applyProtection="1">
      <alignment horizontal="left" wrapText="1" shrinkToFit="1"/>
      <protection/>
    </xf>
    <xf numFmtId="0" fontId="0" fillId="0" borderId="0" xfId="0" applyBorder="1" applyAlignment="1" applyProtection="1">
      <alignment/>
      <protection locked="0"/>
    </xf>
    <xf numFmtId="4" fontId="20" fillId="0" borderId="57" xfId="107" applyNumberFormat="1" applyBorder="1" applyProtection="1">
      <alignment horizontal="right" shrinkToFit="1"/>
      <protection/>
    </xf>
    <xf numFmtId="0" fontId="32" fillId="0" borderId="57" xfId="0" applyFont="1" applyBorder="1" applyAlignment="1" applyProtection="1">
      <alignment horizontal="center"/>
      <protection locked="0"/>
    </xf>
    <xf numFmtId="0" fontId="19" fillId="0" borderId="40" xfId="185" applyNumberFormat="1" applyProtection="1">
      <alignment/>
      <protection/>
    </xf>
    <xf numFmtId="49" fontId="20" fillId="0" borderId="27" xfId="118" applyNumberFormat="1" applyProtection="1">
      <alignment horizontal="center" shrinkToFit="1"/>
      <protection/>
    </xf>
    <xf numFmtId="0" fontId="31" fillId="0" borderId="25" xfId="153" applyNumberFormat="1" applyFont="1" applyAlignment="1" applyProtection="1">
      <alignment horizontal="center" vertical="center" wrapText="1"/>
      <protection/>
    </xf>
    <xf numFmtId="0" fontId="31" fillId="0" borderId="25" xfId="153" applyNumberFormat="1" applyFont="1" applyAlignment="1">
      <alignment horizontal="center" vertical="center" wrapText="1"/>
      <protection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29" fillId="0" borderId="60" xfId="0" applyNumberFormat="1" applyFont="1" applyFill="1" applyBorder="1" applyAlignment="1">
      <alignment horizontal="center" vertical="center" wrapText="1"/>
    </xf>
    <xf numFmtId="0" fontId="29" fillId="0" borderId="61" xfId="0" applyNumberFormat="1" applyFont="1" applyFill="1" applyBorder="1" applyAlignment="1">
      <alignment horizontal="center" vertical="center" wrapText="1"/>
    </xf>
    <xf numFmtId="0" fontId="29" fillId="0" borderId="62" xfId="0" applyNumberFormat="1" applyFont="1" applyFill="1" applyBorder="1" applyAlignment="1">
      <alignment horizontal="center" vertical="center" wrapText="1"/>
    </xf>
    <xf numFmtId="0" fontId="24" fillId="0" borderId="60" xfId="0" applyFont="1" applyFill="1" applyBorder="1" applyAlignment="1">
      <alignment horizontal="center" vertical="center" wrapText="1"/>
    </xf>
    <xf numFmtId="0" fontId="24" fillId="0" borderId="62" xfId="0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right"/>
      <protection locked="0"/>
    </xf>
    <xf numFmtId="49" fontId="31" fillId="0" borderId="25" xfId="164" applyNumberFormat="1" applyFont="1" applyAlignment="1" applyProtection="1">
      <alignment horizontal="center" vertical="center" wrapText="1"/>
      <protection/>
    </xf>
    <xf numFmtId="49" fontId="31" fillId="0" borderId="25" xfId="164" applyNumberFormat="1" applyFont="1" applyAlignment="1">
      <alignment horizontal="center" vertical="center" wrapText="1"/>
      <protection/>
    </xf>
    <xf numFmtId="0" fontId="31" fillId="0" borderId="31" xfId="143" applyNumberFormat="1" applyFont="1" applyAlignment="1" applyProtection="1">
      <alignment horizontal="center" vertical="center" wrapText="1"/>
      <protection/>
    </xf>
    <xf numFmtId="0" fontId="31" fillId="0" borderId="31" xfId="143" applyNumberFormat="1" applyFont="1" applyAlignment="1">
      <alignment horizontal="center" vertical="center" wrapText="1"/>
      <protection/>
    </xf>
    <xf numFmtId="0" fontId="24" fillId="0" borderId="63" xfId="0" applyFont="1" applyFill="1" applyBorder="1" applyAlignment="1">
      <alignment horizontal="right"/>
    </xf>
    <xf numFmtId="0" fontId="24" fillId="0" borderId="64" xfId="0" applyFont="1" applyFill="1" applyBorder="1" applyAlignment="1">
      <alignment horizontal="right"/>
    </xf>
    <xf numFmtId="0" fontId="28" fillId="0" borderId="65" xfId="0" applyNumberFormat="1" applyFont="1" applyFill="1" applyBorder="1" applyAlignment="1">
      <alignment horizontal="center" vertical="center" wrapText="1"/>
    </xf>
    <xf numFmtId="0" fontId="28" fillId="0" borderId="66" xfId="0" applyNumberFormat="1" applyFont="1" applyFill="1" applyBorder="1" applyAlignment="1">
      <alignment horizontal="center" vertical="center" wrapText="1"/>
    </xf>
    <xf numFmtId="0" fontId="28" fillId="0" borderId="60" xfId="0" applyNumberFormat="1" applyFont="1" applyFill="1" applyBorder="1" applyAlignment="1">
      <alignment horizontal="center" vertical="center" wrapText="1"/>
    </xf>
    <xf numFmtId="0" fontId="28" fillId="0" borderId="61" xfId="0" applyNumberFormat="1" applyFont="1" applyFill="1" applyBorder="1" applyAlignment="1">
      <alignment horizontal="center" vertical="center" wrapText="1"/>
    </xf>
    <xf numFmtId="0" fontId="28" fillId="0" borderId="62" xfId="0" applyNumberFormat="1" applyFont="1" applyFill="1" applyBorder="1" applyAlignment="1">
      <alignment horizontal="center" vertical="center" wrapText="1"/>
    </xf>
    <xf numFmtId="0" fontId="41" fillId="0" borderId="0" xfId="234" applyFont="1" applyAlignment="1">
      <alignment horizontal="left"/>
      <protection/>
    </xf>
    <xf numFmtId="0" fontId="19" fillId="0" borderId="0" xfId="234" applyAlignment="1">
      <alignment horizontal="left" vertical="center"/>
      <protection/>
    </xf>
    <xf numFmtId="0" fontId="33" fillId="0" borderId="0" xfId="234" applyFont="1" applyAlignment="1">
      <alignment horizontal="left"/>
      <protection/>
    </xf>
    <xf numFmtId="0" fontId="41" fillId="0" borderId="67" xfId="234" applyFont="1" applyBorder="1" applyAlignment="1">
      <alignment horizontal="left"/>
      <protection/>
    </xf>
    <xf numFmtId="0" fontId="41" fillId="0" borderId="68" xfId="234" applyFont="1" applyBorder="1" applyAlignment="1">
      <alignment horizontal="left"/>
      <protection/>
    </xf>
    <xf numFmtId="0" fontId="42" fillId="0" borderId="69" xfId="234" applyFont="1" applyBorder="1" applyAlignment="1">
      <alignment horizontal="left" wrapText="1" indent="2"/>
      <protection/>
    </xf>
    <xf numFmtId="0" fontId="42" fillId="0" borderId="70" xfId="234" applyFont="1" applyBorder="1" applyAlignment="1">
      <alignment horizontal="center" shrinkToFit="1"/>
      <protection/>
    </xf>
    <xf numFmtId="0" fontId="42" fillId="0" borderId="71" xfId="234" applyFont="1" applyBorder="1" applyAlignment="1">
      <alignment horizontal="center"/>
      <protection/>
    </xf>
    <xf numFmtId="4" fontId="42" fillId="0" borderId="71" xfId="234" applyNumberFormat="1" applyFont="1" applyBorder="1" applyAlignment="1">
      <alignment horizontal="right" shrinkToFit="1"/>
      <protection/>
    </xf>
    <xf numFmtId="0" fontId="42" fillId="0" borderId="71" xfId="0" applyFont="1" applyBorder="1" applyAlignment="1">
      <alignment horizontal="center" wrapText="1" shrinkToFit="1"/>
    </xf>
    <xf numFmtId="0" fontId="42" fillId="0" borderId="69" xfId="0" applyFont="1" applyBorder="1" applyAlignment="1">
      <alignment horizontal="left" wrapText="1" shrinkToFit="1"/>
    </xf>
    <xf numFmtId="4" fontId="42" fillId="0" borderId="71" xfId="0" applyNumberFormat="1" applyFont="1" applyBorder="1" applyAlignment="1">
      <alignment horizontal="right" wrapText="1" shrinkToFit="1"/>
    </xf>
    <xf numFmtId="0" fontId="42" fillId="0" borderId="72" xfId="0" applyFont="1" applyBorder="1" applyAlignment="1">
      <alignment horizontal="center" vertical="center"/>
    </xf>
    <xf numFmtId="0" fontId="42" fillId="0" borderId="72" xfId="0" applyFont="1" applyBorder="1" applyAlignment="1">
      <alignment horizontal="center" vertical="center" shrinkToFit="1"/>
    </xf>
    <xf numFmtId="0" fontId="43" fillId="0" borderId="73" xfId="0" applyFont="1" applyBorder="1" applyAlignment="1">
      <alignment horizontal="left" wrapText="1"/>
    </xf>
    <xf numFmtId="4" fontId="42" fillId="0" borderId="72" xfId="0" applyNumberFormat="1" applyFont="1" applyBorder="1" applyAlignment="1">
      <alignment horizontal="right" shrinkToFit="1"/>
    </xf>
    <xf numFmtId="0" fontId="19" fillId="0" borderId="0" xfId="234" applyFont="1" applyAlignment="1">
      <alignment horizontal="left" vertical="center"/>
      <protection/>
    </xf>
  </cellXfs>
  <cellStyles count="2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147" xfId="126"/>
    <cellStyle name="xl148" xfId="127"/>
    <cellStyle name="xl149" xfId="128"/>
    <cellStyle name="xl150" xfId="129"/>
    <cellStyle name="xl151" xfId="130"/>
    <cellStyle name="xl152" xfId="131"/>
    <cellStyle name="xl153" xfId="132"/>
    <cellStyle name="xl154" xfId="133"/>
    <cellStyle name="xl155" xfId="134"/>
    <cellStyle name="xl156" xfId="135"/>
    <cellStyle name="xl21" xfId="136"/>
    <cellStyle name="xl22" xfId="137"/>
    <cellStyle name="xl23" xfId="138"/>
    <cellStyle name="xl24" xfId="139"/>
    <cellStyle name="xl25" xfId="140"/>
    <cellStyle name="xl26" xfId="141"/>
    <cellStyle name="xl27" xfId="142"/>
    <cellStyle name="xl28" xfId="143"/>
    <cellStyle name="xl29" xfId="144"/>
    <cellStyle name="xl30" xfId="145"/>
    <cellStyle name="xl31" xfId="146"/>
    <cellStyle name="xl32" xfId="147"/>
    <cellStyle name="xl33" xfId="148"/>
    <cellStyle name="xl34" xfId="149"/>
    <cellStyle name="xl35" xfId="150"/>
    <cellStyle name="xl36" xfId="151"/>
    <cellStyle name="xl37" xfId="152"/>
    <cellStyle name="xl38" xfId="153"/>
    <cellStyle name="xl39" xfId="154"/>
    <cellStyle name="xl40" xfId="155"/>
    <cellStyle name="xl41" xfId="156"/>
    <cellStyle name="xl42" xfId="157"/>
    <cellStyle name="xl43" xfId="158"/>
    <cellStyle name="xl44" xfId="159"/>
    <cellStyle name="xl45" xfId="160"/>
    <cellStyle name="xl46" xfId="161"/>
    <cellStyle name="xl47" xfId="162"/>
    <cellStyle name="xl48" xfId="163"/>
    <cellStyle name="xl49" xfId="164"/>
    <cellStyle name="xl50" xfId="165"/>
    <cellStyle name="xl51" xfId="166"/>
    <cellStyle name="xl52" xfId="167"/>
    <cellStyle name="xl53" xfId="168"/>
    <cellStyle name="xl54" xfId="169"/>
    <cellStyle name="xl55" xfId="170"/>
    <cellStyle name="xl56" xfId="171"/>
    <cellStyle name="xl57" xfId="172"/>
    <cellStyle name="xl58" xfId="173"/>
    <cellStyle name="xl59" xfId="174"/>
    <cellStyle name="xl60" xfId="175"/>
    <cellStyle name="xl61" xfId="176"/>
    <cellStyle name="xl62" xfId="177"/>
    <cellStyle name="xl63" xfId="178"/>
    <cellStyle name="xl64" xfId="179"/>
    <cellStyle name="xl65" xfId="180"/>
    <cellStyle name="xl66" xfId="181"/>
    <cellStyle name="xl67" xfId="182"/>
    <cellStyle name="xl68" xfId="183"/>
    <cellStyle name="xl69" xfId="184"/>
    <cellStyle name="xl70" xfId="185"/>
    <cellStyle name="xl71" xfId="186"/>
    <cellStyle name="xl72" xfId="187"/>
    <cellStyle name="xl73" xfId="188"/>
    <cellStyle name="xl74" xfId="189"/>
    <cellStyle name="xl75" xfId="190"/>
    <cellStyle name="xl76" xfId="191"/>
    <cellStyle name="xl77" xfId="192"/>
    <cellStyle name="xl78" xfId="193"/>
    <cellStyle name="xl79" xfId="194"/>
    <cellStyle name="xl80" xfId="195"/>
    <cellStyle name="xl81" xfId="196"/>
    <cellStyle name="xl82" xfId="197"/>
    <cellStyle name="xl83" xfId="198"/>
    <cellStyle name="xl84" xfId="199"/>
    <cellStyle name="xl85" xfId="200"/>
    <cellStyle name="xl86" xfId="201"/>
    <cellStyle name="xl87" xfId="202"/>
    <cellStyle name="xl88" xfId="203"/>
    <cellStyle name="xl89" xfId="204"/>
    <cellStyle name="xl90" xfId="205"/>
    <cellStyle name="xl91" xfId="206"/>
    <cellStyle name="xl92" xfId="207"/>
    <cellStyle name="xl93" xfId="208"/>
    <cellStyle name="xl94" xfId="209"/>
    <cellStyle name="xl95" xfId="210"/>
    <cellStyle name="xl96" xfId="211"/>
    <cellStyle name="xl97" xfId="212"/>
    <cellStyle name="xl98" xfId="213"/>
    <cellStyle name="xl99" xfId="214"/>
    <cellStyle name="Акцент1" xfId="215"/>
    <cellStyle name="Акцент2" xfId="216"/>
    <cellStyle name="Акцент3" xfId="217"/>
    <cellStyle name="Акцент4" xfId="218"/>
    <cellStyle name="Акцент5" xfId="219"/>
    <cellStyle name="Акцент6" xfId="220"/>
    <cellStyle name="Ввод " xfId="221"/>
    <cellStyle name="Вывод" xfId="222"/>
    <cellStyle name="Вычисление" xfId="223"/>
    <cellStyle name="Currency" xfId="224"/>
    <cellStyle name="Currency [0]" xfId="225"/>
    <cellStyle name="Заголовок 1" xfId="226"/>
    <cellStyle name="Заголовок 2" xfId="227"/>
    <cellStyle name="Заголовок 3" xfId="228"/>
    <cellStyle name="Заголовок 4" xfId="229"/>
    <cellStyle name="Итог" xfId="230"/>
    <cellStyle name="Контрольная ячейка" xfId="231"/>
    <cellStyle name="Название" xfId="232"/>
    <cellStyle name="Нейтральный" xfId="233"/>
    <cellStyle name="Обычный_Староторопское" xfId="234"/>
    <cellStyle name="Плохой" xfId="235"/>
    <cellStyle name="Пояснение" xfId="236"/>
    <cellStyle name="Примечание" xfId="237"/>
    <cellStyle name="Percent" xfId="238"/>
    <cellStyle name="Связанная ячейка" xfId="239"/>
    <cellStyle name="Текст предупреждения" xfId="240"/>
    <cellStyle name="Comma" xfId="241"/>
    <cellStyle name="Comma [0]" xfId="242"/>
    <cellStyle name="Хороший" xfId="2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5"/>
  <sheetViews>
    <sheetView workbookViewId="0" topLeftCell="A118">
      <selection activeCell="G133" sqref="G133"/>
    </sheetView>
  </sheetViews>
  <sheetFormatPr defaultColWidth="9.140625" defaultRowHeight="15"/>
  <cols>
    <col min="1" max="1" width="17.140625" style="2" customWidth="1"/>
    <col min="2" max="2" width="46.57421875" style="2" customWidth="1"/>
    <col min="3" max="3" width="12.28125" style="2" hidden="1" customWidth="1"/>
    <col min="4" max="4" width="18.28125" style="2" hidden="1" customWidth="1"/>
    <col min="5" max="5" width="18.28125" style="2" customWidth="1"/>
    <col min="6" max="6" width="15.421875" style="2" customWidth="1"/>
    <col min="7" max="7" width="11.421875" style="2" customWidth="1"/>
    <col min="8" max="8" width="8.8515625" style="2" customWidth="1"/>
    <col min="9" max="9" width="6.28125" style="2" customWidth="1"/>
    <col min="10" max="16384" width="8.8515625" style="2" customWidth="1"/>
  </cols>
  <sheetData>
    <row r="1" spans="5:7" ht="15">
      <c r="E1" s="70" t="s">
        <v>92</v>
      </c>
      <c r="F1" s="70"/>
      <c r="G1" s="70"/>
    </row>
    <row r="2" spans="2:7" ht="14.25">
      <c r="B2" s="62" t="s">
        <v>221</v>
      </c>
      <c r="C2" s="62"/>
      <c r="D2" s="62"/>
      <c r="E2" s="62"/>
      <c r="F2" s="62"/>
      <c r="G2" s="62"/>
    </row>
    <row r="3" spans="2:7" ht="14.25">
      <c r="B3" s="62" t="s">
        <v>188</v>
      </c>
      <c r="C3" s="62"/>
      <c r="D3" s="62"/>
      <c r="E3" s="62"/>
      <c r="F3" s="62"/>
      <c r="G3" s="62"/>
    </row>
    <row r="4" spans="2:7" ht="14.25">
      <c r="B4" s="62" t="s">
        <v>93</v>
      </c>
      <c r="C4" s="62"/>
      <c r="D4" s="62"/>
      <c r="E4" s="62"/>
      <c r="F4" s="62"/>
      <c r="G4" s="62"/>
    </row>
    <row r="5" spans="2:7" ht="14.25">
      <c r="B5" s="62" t="s">
        <v>222</v>
      </c>
      <c r="C5" s="62"/>
      <c r="D5" s="62"/>
      <c r="E5" s="62"/>
      <c r="F5" s="62"/>
      <c r="G5" s="62"/>
    </row>
    <row r="6" spans="2:7" ht="22.5" customHeight="1">
      <c r="B6" s="63"/>
      <c r="C6" s="63"/>
      <c r="D6" s="63"/>
      <c r="E6" s="63"/>
      <c r="F6" s="63"/>
      <c r="G6" s="63"/>
    </row>
    <row r="7" spans="2:7" ht="15">
      <c r="B7" s="64" t="s">
        <v>95</v>
      </c>
      <c r="C7" s="64"/>
      <c r="D7" s="64"/>
      <c r="E7" s="64"/>
      <c r="F7" s="64"/>
      <c r="G7" s="64"/>
    </row>
    <row r="8" spans="2:7" ht="15">
      <c r="B8" s="64" t="s">
        <v>189</v>
      </c>
      <c r="C8" s="64"/>
      <c r="D8" s="64"/>
      <c r="E8" s="64"/>
      <c r="F8" s="64"/>
      <c r="G8" s="64"/>
    </row>
    <row r="9" spans="2:7" ht="15">
      <c r="B9" s="64" t="s">
        <v>96</v>
      </c>
      <c r="C9" s="64"/>
      <c r="D9" s="64"/>
      <c r="E9" s="64"/>
      <c r="F9" s="64"/>
      <c r="G9" s="64"/>
    </row>
    <row r="10" spans="2:7" ht="15">
      <c r="B10" s="64" t="s">
        <v>223</v>
      </c>
      <c r="C10" s="64"/>
      <c r="D10" s="64"/>
      <c r="E10" s="64"/>
      <c r="F10" s="64"/>
      <c r="G10" s="64"/>
    </row>
    <row r="11" spans="2:9" ht="13.5" customHeight="1">
      <c r="B11" s="63"/>
      <c r="C11" s="63"/>
      <c r="D11" s="63"/>
      <c r="E11" s="63"/>
      <c r="F11" s="63"/>
      <c r="G11" s="63"/>
      <c r="H11" s="32"/>
      <c r="I11" s="4"/>
    </row>
    <row r="12" spans="1:9" s="11" customFormat="1" ht="12.75" customHeight="1">
      <c r="A12" s="60" t="s">
        <v>2</v>
      </c>
      <c r="B12" s="73" t="s">
        <v>0</v>
      </c>
      <c r="C12" s="60" t="s">
        <v>1</v>
      </c>
      <c r="D12" s="60" t="s">
        <v>2</v>
      </c>
      <c r="E12" s="71" t="s">
        <v>183</v>
      </c>
      <c r="F12" s="71" t="s">
        <v>181</v>
      </c>
      <c r="G12" s="60" t="s">
        <v>182</v>
      </c>
      <c r="H12" s="33"/>
      <c r="I12" s="10"/>
    </row>
    <row r="13" spans="1:9" s="11" customFormat="1" ht="12" customHeight="1">
      <c r="A13" s="61"/>
      <c r="B13" s="74"/>
      <c r="C13" s="61"/>
      <c r="D13" s="61"/>
      <c r="E13" s="72"/>
      <c r="F13" s="72"/>
      <c r="G13" s="61"/>
      <c r="H13" s="12"/>
      <c r="I13" s="10"/>
    </row>
    <row r="14" spans="1:9" s="11" customFormat="1" ht="14.25" customHeight="1">
      <c r="A14" s="61"/>
      <c r="B14" s="74"/>
      <c r="C14" s="61"/>
      <c r="D14" s="61"/>
      <c r="E14" s="72"/>
      <c r="F14" s="72"/>
      <c r="G14" s="61"/>
      <c r="H14" s="12"/>
      <c r="I14" s="10"/>
    </row>
    <row r="15" spans="1:9" ht="14.25" customHeight="1" thickBot="1">
      <c r="A15" s="39">
        <v>1</v>
      </c>
      <c r="B15" s="40">
        <v>2</v>
      </c>
      <c r="C15" s="39">
        <v>2</v>
      </c>
      <c r="D15" s="39">
        <v>3</v>
      </c>
      <c r="E15" s="41" t="s">
        <v>94</v>
      </c>
      <c r="F15" s="41" t="s">
        <v>3</v>
      </c>
      <c r="G15" s="41" t="s">
        <v>4</v>
      </c>
      <c r="H15" s="5"/>
      <c r="I15" s="1"/>
    </row>
    <row r="16" spans="1:9" ht="17.25" customHeight="1" thickBot="1">
      <c r="A16" s="34" t="s">
        <v>7</v>
      </c>
      <c r="B16" s="35" t="s">
        <v>5</v>
      </c>
      <c r="C16" s="36" t="s">
        <v>6</v>
      </c>
      <c r="D16" s="34" t="s">
        <v>7</v>
      </c>
      <c r="E16" s="37">
        <f>E18+E52+E62</f>
        <v>3938000</v>
      </c>
      <c r="F16" s="37">
        <f>F18+F52</f>
        <v>1213162.25</v>
      </c>
      <c r="G16" s="38">
        <f>ROUND(F16*100/E16,2)</f>
        <v>30.81</v>
      </c>
      <c r="H16" s="5"/>
      <c r="I16" s="1"/>
    </row>
    <row r="17" spans="1:9" ht="32.25" customHeight="1">
      <c r="A17" s="65" t="s">
        <v>184</v>
      </c>
      <c r="B17" s="66" t="s">
        <v>184</v>
      </c>
      <c r="C17" s="66"/>
      <c r="D17" s="66"/>
      <c r="E17" s="66"/>
      <c r="F17" s="66"/>
      <c r="G17" s="67"/>
      <c r="H17" s="5"/>
      <c r="I17" s="1"/>
    </row>
    <row r="18" spans="1:9" ht="14.25">
      <c r="A18" s="8" t="s">
        <v>9</v>
      </c>
      <c r="B18" s="13" t="s">
        <v>8</v>
      </c>
      <c r="C18" s="7" t="s">
        <v>6</v>
      </c>
      <c r="D18" s="8" t="s">
        <v>9</v>
      </c>
      <c r="E18" s="14">
        <v>1397700</v>
      </c>
      <c r="F18" s="14">
        <v>375684.25</v>
      </c>
      <c r="G18" s="14">
        <f>ROUND(F18*100/E18,2)</f>
        <v>26.88</v>
      </c>
      <c r="H18" s="5"/>
      <c r="I18" s="1"/>
    </row>
    <row r="19" spans="1:9" ht="14.25">
      <c r="A19" s="8" t="s">
        <v>11</v>
      </c>
      <c r="B19" s="6" t="s">
        <v>10</v>
      </c>
      <c r="C19" s="7" t="s">
        <v>6</v>
      </c>
      <c r="D19" s="8" t="s">
        <v>11</v>
      </c>
      <c r="E19" s="9">
        <v>139300</v>
      </c>
      <c r="F19" s="9">
        <v>17109.6</v>
      </c>
      <c r="G19" s="30">
        <f>ROUND(F19*100/E19,2)</f>
        <v>12.28</v>
      </c>
      <c r="H19" s="5"/>
      <c r="I19" s="1"/>
    </row>
    <row r="20" spans="1:9" ht="14.25">
      <c r="A20" s="8" t="s">
        <v>13</v>
      </c>
      <c r="B20" s="6" t="s">
        <v>12</v>
      </c>
      <c r="C20" s="7" t="s">
        <v>6</v>
      </c>
      <c r="D20" s="8" t="s">
        <v>13</v>
      </c>
      <c r="E20" s="9">
        <v>139300</v>
      </c>
      <c r="F20" s="9">
        <v>17109.6</v>
      </c>
      <c r="G20" s="30">
        <f aca="true" t="shared" si="0" ref="G20:G60">ROUND(F20*100/E20,2)</f>
        <v>12.28</v>
      </c>
      <c r="H20" s="5"/>
      <c r="I20" s="1"/>
    </row>
    <row r="21" spans="1:9" ht="56.25">
      <c r="A21" s="8" t="s">
        <v>14</v>
      </c>
      <c r="B21" s="6" t="s">
        <v>190</v>
      </c>
      <c r="C21" s="7" t="s">
        <v>6</v>
      </c>
      <c r="D21" s="8" t="s">
        <v>14</v>
      </c>
      <c r="E21" s="9">
        <v>139300</v>
      </c>
      <c r="F21" s="9">
        <v>17109.6</v>
      </c>
      <c r="G21" s="30">
        <f t="shared" si="0"/>
        <v>12.28</v>
      </c>
      <c r="H21" s="5"/>
      <c r="I21" s="1"/>
    </row>
    <row r="22" spans="1:9" ht="22.5">
      <c r="A22" s="8" t="s">
        <v>17</v>
      </c>
      <c r="B22" s="6" t="s">
        <v>16</v>
      </c>
      <c r="C22" s="7" t="s">
        <v>6</v>
      </c>
      <c r="D22" s="8" t="s">
        <v>15</v>
      </c>
      <c r="E22" s="9">
        <v>985400</v>
      </c>
      <c r="F22" s="9">
        <v>311025.58</v>
      </c>
      <c r="G22" s="30">
        <v>0</v>
      </c>
      <c r="H22" s="5"/>
      <c r="I22" s="1"/>
    </row>
    <row r="23" spans="1:9" ht="22.5">
      <c r="A23" s="8" t="s">
        <v>19</v>
      </c>
      <c r="B23" s="6" t="s">
        <v>18</v>
      </c>
      <c r="C23" s="7" t="s">
        <v>6</v>
      </c>
      <c r="D23" s="8" t="s">
        <v>17</v>
      </c>
      <c r="E23" s="9">
        <v>985400</v>
      </c>
      <c r="F23" s="9">
        <v>311025.58</v>
      </c>
      <c r="G23" s="30">
        <f t="shared" si="0"/>
        <v>31.56</v>
      </c>
      <c r="H23" s="5"/>
      <c r="I23" s="1"/>
    </row>
    <row r="24" spans="1:9" ht="56.25">
      <c r="A24" s="8" t="s">
        <v>21</v>
      </c>
      <c r="B24" s="6" t="s">
        <v>20</v>
      </c>
      <c r="C24" s="7" t="s">
        <v>6</v>
      </c>
      <c r="D24" s="8" t="s">
        <v>19</v>
      </c>
      <c r="E24" s="9">
        <v>489500</v>
      </c>
      <c r="F24" s="9">
        <v>123083.55</v>
      </c>
      <c r="G24" s="30">
        <f t="shared" si="0"/>
        <v>25.14</v>
      </c>
      <c r="H24" s="5"/>
      <c r="I24" s="1"/>
    </row>
    <row r="25" spans="1:9" ht="67.5">
      <c r="A25" s="8" t="s">
        <v>22</v>
      </c>
      <c r="B25" s="6" t="s">
        <v>191</v>
      </c>
      <c r="C25" s="7" t="s">
        <v>6</v>
      </c>
      <c r="D25" s="8" t="s">
        <v>21</v>
      </c>
      <c r="E25" s="9">
        <v>11700</v>
      </c>
      <c r="F25" s="9">
        <v>1956.25</v>
      </c>
      <c r="G25" s="30">
        <f t="shared" si="0"/>
        <v>16.72</v>
      </c>
      <c r="H25" s="5"/>
      <c r="I25" s="1"/>
    </row>
    <row r="26" spans="1:9" ht="56.25">
      <c r="A26" s="8" t="s">
        <v>24</v>
      </c>
      <c r="B26" s="6" t="s">
        <v>23</v>
      </c>
      <c r="C26" s="7" t="s">
        <v>6</v>
      </c>
      <c r="D26" s="8" t="s">
        <v>22</v>
      </c>
      <c r="E26" s="9">
        <v>431300</v>
      </c>
      <c r="F26" s="9">
        <v>185980.43</v>
      </c>
      <c r="G26" s="30">
        <f t="shared" si="0"/>
        <v>43.12</v>
      </c>
      <c r="H26" s="5"/>
      <c r="I26" s="1"/>
    </row>
    <row r="27" spans="1:9" ht="56.25">
      <c r="A27" s="8" t="s">
        <v>26</v>
      </c>
      <c r="B27" s="6" t="s">
        <v>25</v>
      </c>
      <c r="C27" s="7" t="s">
        <v>6</v>
      </c>
      <c r="D27" s="8" t="s">
        <v>24</v>
      </c>
      <c r="E27" s="9">
        <v>52900</v>
      </c>
      <c r="F27" s="9">
        <v>5.35</v>
      </c>
      <c r="G27" s="30">
        <f t="shared" si="0"/>
        <v>0.01</v>
      </c>
      <c r="H27" s="5"/>
      <c r="I27" s="1"/>
    </row>
    <row r="28" spans="1:9" ht="14.25">
      <c r="A28" s="8" t="s">
        <v>28</v>
      </c>
      <c r="B28" s="6" t="s">
        <v>27</v>
      </c>
      <c r="C28" s="7" t="s">
        <v>6</v>
      </c>
      <c r="D28" s="8" t="s">
        <v>26</v>
      </c>
      <c r="E28" s="9">
        <v>8000</v>
      </c>
      <c r="F28" s="9">
        <v>2216.5</v>
      </c>
      <c r="G28" s="30">
        <f t="shared" si="0"/>
        <v>27.71</v>
      </c>
      <c r="H28" s="5"/>
      <c r="I28" s="1"/>
    </row>
    <row r="29" spans="1:9" ht="14.25">
      <c r="A29" s="8" t="s">
        <v>30</v>
      </c>
      <c r="B29" s="6" t="s">
        <v>29</v>
      </c>
      <c r="C29" s="7" t="s">
        <v>6</v>
      </c>
      <c r="D29" s="8" t="s">
        <v>28</v>
      </c>
      <c r="E29" s="9">
        <v>8000</v>
      </c>
      <c r="F29" s="9">
        <v>2216.5</v>
      </c>
      <c r="G29" s="30">
        <f t="shared" si="0"/>
        <v>27.71</v>
      </c>
      <c r="H29" s="5"/>
      <c r="I29" s="1"/>
    </row>
    <row r="30" spans="1:9" ht="14.25">
      <c r="A30" s="8" t="s">
        <v>31</v>
      </c>
      <c r="B30" s="6" t="s">
        <v>29</v>
      </c>
      <c r="C30" s="7" t="s">
        <v>6</v>
      </c>
      <c r="D30" s="8" t="s">
        <v>30</v>
      </c>
      <c r="E30" s="9">
        <v>8000</v>
      </c>
      <c r="F30" s="9">
        <v>2216.5</v>
      </c>
      <c r="G30" s="30">
        <f t="shared" si="0"/>
        <v>27.71</v>
      </c>
      <c r="H30" s="5"/>
      <c r="I30" s="1"/>
    </row>
    <row r="31" spans="1:9" ht="14.25">
      <c r="A31" s="8" t="s">
        <v>33</v>
      </c>
      <c r="B31" s="6" t="s">
        <v>32</v>
      </c>
      <c r="C31" s="7" t="s">
        <v>6</v>
      </c>
      <c r="D31" s="8" t="s">
        <v>31</v>
      </c>
      <c r="E31" s="9">
        <v>248000</v>
      </c>
      <c r="F31" s="9">
        <v>30786.51</v>
      </c>
      <c r="G31" s="30">
        <f t="shared" si="0"/>
        <v>12.41</v>
      </c>
      <c r="H31" s="5"/>
      <c r="I31" s="1"/>
    </row>
    <row r="32" spans="1:9" ht="14.25">
      <c r="A32" s="8" t="s">
        <v>35</v>
      </c>
      <c r="B32" s="6" t="s">
        <v>34</v>
      </c>
      <c r="C32" s="7" t="s">
        <v>6</v>
      </c>
      <c r="D32" s="8" t="s">
        <v>33</v>
      </c>
      <c r="E32" s="9">
        <v>79000</v>
      </c>
      <c r="F32" s="9">
        <v>3033.8</v>
      </c>
      <c r="G32" s="30">
        <f t="shared" si="0"/>
        <v>3.84</v>
      </c>
      <c r="H32" s="5"/>
      <c r="I32" s="1"/>
    </row>
    <row r="33" spans="1:9" ht="33.75">
      <c r="A33" s="8" t="s">
        <v>37</v>
      </c>
      <c r="B33" s="6" t="s">
        <v>36</v>
      </c>
      <c r="C33" s="7" t="s">
        <v>6</v>
      </c>
      <c r="D33" s="8" t="s">
        <v>35</v>
      </c>
      <c r="E33" s="9">
        <v>79000</v>
      </c>
      <c r="F33" s="9">
        <v>3033.8</v>
      </c>
      <c r="G33" s="30">
        <f t="shared" si="0"/>
        <v>3.84</v>
      </c>
      <c r="H33" s="5"/>
      <c r="I33" s="1"/>
    </row>
    <row r="34" spans="1:9" ht="14.25">
      <c r="A34" s="8" t="s">
        <v>39</v>
      </c>
      <c r="B34" s="6" t="s">
        <v>38</v>
      </c>
      <c r="C34" s="7" t="s">
        <v>6</v>
      </c>
      <c r="D34" s="8" t="s">
        <v>37</v>
      </c>
      <c r="E34" s="9">
        <v>169000</v>
      </c>
      <c r="F34" s="9">
        <v>27752.71</v>
      </c>
      <c r="G34" s="30">
        <f t="shared" si="0"/>
        <v>16.42</v>
      </c>
      <c r="H34" s="5"/>
      <c r="I34" s="1"/>
    </row>
    <row r="35" spans="1:9" ht="33.75">
      <c r="A35" s="8" t="s">
        <v>41</v>
      </c>
      <c r="B35" s="6" t="s">
        <v>40</v>
      </c>
      <c r="C35" s="7" t="s">
        <v>6</v>
      </c>
      <c r="D35" s="8" t="s">
        <v>39</v>
      </c>
      <c r="E35" s="9">
        <v>77000</v>
      </c>
      <c r="F35" s="9">
        <v>16792.71</v>
      </c>
      <c r="G35" s="30">
        <f t="shared" si="0"/>
        <v>21.81</v>
      </c>
      <c r="H35" s="5"/>
      <c r="I35" s="1"/>
    </row>
    <row r="36" spans="1:9" ht="45">
      <c r="A36" s="8" t="s">
        <v>43</v>
      </c>
      <c r="B36" s="6" t="s">
        <v>42</v>
      </c>
      <c r="C36" s="7" t="s">
        <v>6</v>
      </c>
      <c r="D36" s="8" t="s">
        <v>41</v>
      </c>
      <c r="E36" s="9">
        <v>77000</v>
      </c>
      <c r="F36" s="9">
        <v>16792.71</v>
      </c>
      <c r="G36" s="30">
        <f t="shared" si="0"/>
        <v>21.81</v>
      </c>
      <c r="H36" s="5"/>
      <c r="I36" s="1"/>
    </row>
    <row r="37" spans="1:9" ht="33.75">
      <c r="A37" s="8" t="s">
        <v>45</v>
      </c>
      <c r="B37" s="6" t="s">
        <v>44</v>
      </c>
      <c r="C37" s="7" t="s">
        <v>6</v>
      </c>
      <c r="D37" s="8" t="s">
        <v>43</v>
      </c>
      <c r="E37" s="9">
        <v>92000</v>
      </c>
      <c r="F37" s="9">
        <v>10960</v>
      </c>
      <c r="G37" s="30">
        <f t="shared" si="0"/>
        <v>11.91</v>
      </c>
      <c r="H37" s="5"/>
      <c r="I37" s="1"/>
    </row>
    <row r="38" spans="1:9" ht="45">
      <c r="A38" s="8" t="s">
        <v>47</v>
      </c>
      <c r="B38" s="6" t="s">
        <v>46</v>
      </c>
      <c r="C38" s="7" t="s">
        <v>6</v>
      </c>
      <c r="D38" s="8" t="s">
        <v>45</v>
      </c>
      <c r="E38" s="9">
        <v>92000</v>
      </c>
      <c r="F38" s="9">
        <v>10960</v>
      </c>
      <c r="G38" s="30">
        <f t="shared" si="0"/>
        <v>11.91</v>
      </c>
      <c r="H38" s="5"/>
      <c r="I38" s="1"/>
    </row>
    <row r="39" spans="1:9" ht="14.25">
      <c r="A39" s="8" t="s">
        <v>49</v>
      </c>
      <c r="B39" s="6" t="s">
        <v>48</v>
      </c>
      <c r="C39" s="7" t="s">
        <v>6</v>
      </c>
      <c r="D39" s="8" t="s">
        <v>47</v>
      </c>
      <c r="E39" s="9">
        <v>5000</v>
      </c>
      <c r="F39" s="9">
        <v>8510</v>
      </c>
      <c r="G39" s="30">
        <f t="shared" si="0"/>
        <v>170.2</v>
      </c>
      <c r="H39" s="5"/>
      <c r="I39" s="1"/>
    </row>
    <row r="40" spans="1:9" ht="33.75">
      <c r="A40" s="8" t="s">
        <v>51</v>
      </c>
      <c r="B40" s="6" t="s">
        <v>50</v>
      </c>
      <c r="C40" s="7" t="s">
        <v>6</v>
      </c>
      <c r="D40" s="8" t="s">
        <v>49</v>
      </c>
      <c r="E40" s="9">
        <v>5000</v>
      </c>
      <c r="F40" s="9">
        <v>8510</v>
      </c>
      <c r="G40" s="30">
        <f t="shared" si="0"/>
        <v>170.2</v>
      </c>
      <c r="H40" s="5"/>
      <c r="I40" s="1"/>
    </row>
    <row r="41" spans="1:9" ht="56.25">
      <c r="A41" s="8" t="s">
        <v>53</v>
      </c>
      <c r="B41" s="6" t="s">
        <v>52</v>
      </c>
      <c r="C41" s="7" t="s">
        <v>6</v>
      </c>
      <c r="D41" s="8" t="s">
        <v>51</v>
      </c>
      <c r="E41" s="9">
        <v>5000</v>
      </c>
      <c r="F41" s="9">
        <v>8510</v>
      </c>
      <c r="G41" s="30">
        <f t="shared" si="0"/>
        <v>170.2</v>
      </c>
      <c r="H41" s="5"/>
      <c r="I41" s="1"/>
    </row>
    <row r="42" spans="1:9" ht="33.75">
      <c r="A42" s="8" t="s">
        <v>55</v>
      </c>
      <c r="B42" s="6" t="s">
        <v>54</v>
      </c>
      <c r="C42" s="7" t="s">
        <v>6</v>
      </c>
      <c r="D42" s="8" t="s">
        <v>53</v>
      </c>
      <c r="E42" s="9">
        <v>2000</v>
      </c>
      <c r="F42" s="9">
        <v>6036.06</v>
      </c>
      <c r="G42" s="30">
        <f t="shared" si="0"/>
        <v>301.8</v>
      </c>
      <c r="H42" s="5"/>
      <c r="I42" s="1"/>
    </row>
    <row r="43" spans="1:9" ht="67.5">
      <c r="A43" s="8" t="s">
        <v>56</v>
      </c>
      <c r="B43" s="6" t="s">
        <v>192</v>
      </c>
      <c r="C43" s="7" t="s">
        <v>6</v>
      </c>
      <c r="D43" s="8" t="s">
        <v>55</v>
      </c>
      <c r="E43" s="9">
        <v>2000</v>
      </c>
      <c r="F43" s="9">
        <v>6036.06</v>
      </c>
      <c r="G43" s="30">
        <f t="shared" si="0"/>
        <v>301.8</v>
      </c>
      <c r="H43" s="5"/>
      <c r="I43" s="1"/>
    </row>
    <row r="44" spans="1:9" ht="45">
      <c r="A44" s="8" t="s">
        <v>58</v>
      </c>
      <c r="B44" s="6" t="s">
        <v>57</v>
      </c>
      <c r="C44" s="7" t="s">
        <v>6</v>
      </c>
      <c r="D44" s="8" t="s">
        <v>56</v>
      </c>
      <c r="E44" s="9">
        <v>2000</v>
      </c>
      <c r="F44" s="9">
        <v>5477.6</v>
      </c>
      <c r="G44" s="30">
        <f t="shared" si="0"/>
        <v>273.88</v>
      </c>
      <c r="H44" s="5"/>
      <c r="I44" s="1"/>
    </row>
    <row r="45" spans="1:9" ht="56.25">
      <c r="A45" s="8" t="s">
        <v>59</v>
      </c>
      <c r="B45" s="6" t="s">
        <v>193</v>
      </c>
      <c r="C45" s="7" t="s">
        <v>6</v>
      </c>
      <c r="D45" s="8" t="s">
        <v>58</v>
      </c>
      <c r="E45" s="9">
        <v>2000</v>
      </c>
      <c r="F45" s="9">
        <v>5477.6</v>
      </c>
      <c r="G45" s="30">
        <f t="shared" si="0"/>
        <v>273.88</v>
      </c>
      <c r="H45" s="5"/>
      <c r="I45" s="1"/>
    </row>
    <row r="46" spans="1:9" ht="67.5">
      <c r="A46" s="8" t="s">
        <v>196</v>
      </c>
      <c r="B46" s="6" t="s">
        <v>194</v>
      </c>
      <c r="C46" s="7" t="s">
        <v>6</v>
      </c>
      <c r="D46" s="8" t="s">
        <v>59</v>
      </c>
      <c r="E46" s="9">
        <v>0</v>
      </c>
      <c r="F46" s="9">
        <v>558.46</v>
      </c>
      <c r="G46" s="30" t="e">
        <f t="shared" si="0"/>
        <v>#DIV/0!</v>
      </c>
      <c r="H46" s="5"/>
      <c r="I46" s="1"/>
    </row>
    <row r="47" spans="1:9" ht="45">
      <c r="A47" s="8" t="s">
        <v>197</v>
      </c>
      <c r="B47" s="6" t="s">
        <v>195</v>
      </c>
      <c r="C47" s="7" t="s">
        <v>6</v>
      </c>
      <c r="D47" s="8" t="s">
        <v>61</v>
      </c>
      <c r="E47" s="9">
        <v>0</v>
      </c>
      <c r="F47" s="9">
        <v>558.46</v>
      </c>
      <c r="G47" s="30" t="e">
        <f t="shared" si="0"/>
        <v>#DIV/0!</v>
      </c>
      <c r="H47" s="5"/>
      <c r="I47" s="1"/>
    </row>
    <row r="48" spans="1:9" ht="22.5">
      <c r="A48" s="8" t="s">
        <v>61</v>
      </c>
      <c r="B48" s="6" t="s">
        <v>60</v>
      </c>
      <c r="C48" s="7" t="s">
        <v>6</v>
      </c>
      <c r="D48" s="8" t="s">
        <v>63</v>
      </c>
      <c r="E48" s="9">
        <v>10000</v>
      </c>
      <c r="F48" s="9">
        <v>0</v>
      </c>
      <c r="G48" s="30">
        <f t="shared" si="0"/>
        <v>0</v>
      </c>
      <c r="H48" s="5"/>
      <c r="I48" s="1"/>
    </row>
    <row r="49" spans="1:9" ht="22.5">
      <c r="A49" s="8" t="s">
        <v>63</v>
      </c>
      <c r="B49" s="6" t="s">
        <v>62</v>
      </c>
      <c r="C49" s="7" t="s">
        <v>6</v>
      </c>
      <c r="D49" s="8" t="s">
        <v>65</v>
      </c>
      <c r="E49" s="9">
        <v>10000</v>
      </c>
      <c r="F49" s="9">
        <v>0</v>
      </c>
      <c r="G49" s="30">
        <f t="shared" si="0"/>
        <v>0</v>
      </c>
      <c r="H49" s="5"/>
      <c r="I49" s="1"/>
    </row>
    <row r="50" spans="1:9" ht="22.5">
      <c r="A50" s="8" t="s">
        <v>65</v>
      </c>
      <c r="B50" s="6" t="s">
        <v>64</v>
      </c>
      <c r="C50" s="7" t="s">
        <v>6</v>
      </c>
      <c r="D50" s="8" t="s">
        <v>67</v>
      </c>
      <c r="E50" s="9">
        <v>10000</v>
      </c>
      <c r="F50" s="9">
        <v>0</v>
      </c>
      <c r="G50" s="30">
        <f t="shared" si="0"/>
        <v>0</v>
      </c>
      <c r="H50" s="5"/>
      <c r="I50" s="1"/>
    </row>
    <row r="51" spans="1:9" ht="33.75">
      <c r="A51" s="8" t="s">
        <v>67</v>
      </c>
      <c r="B51" s="6" t="s">
        <v>66</v>
      </c>
      <c r="C51" s="7" t="s">
        <v>6</v>
      </c>
      <c r="D51" s="8" t="s">
        <v>69</v>
      </c>
      <c r="E51" s="9">
        <v>10000</v>
      </c>
      <c r="F51" s="9">
        <v>0</v>
      </c>
      <c r="G51" s="30">
        <f t="shared" si="0"/>
        <v>0</v>
      </c>
      <c r="H51" s="5"/>
      <c r="I51" s="1"/>
    </row>
    <row r="52" spans="1:9" ht="14.25">
      <c r="A52" s="8" t="s">
        <v>69</v>
      </c>
      <c r="B52" s="13" t="s">
        <v>68</v>
      </c>
      <c r="C52" s="15" t="s">
        <v>6</v>
      </c>
      <c r="D52" s="16" t="s">
        <v>71</v>
      </c>
      <c r="E52" s="14">
        <v>2540300</v>
      </c>
      <c r="F52" s="14">
        <v>837478</v>
      </c>
      <c r="G52" s="14">
        <f t="shared" si="0"/>
        <v>32.97</v>
      </c>
      <c r="H52" s="5"/>
      <c r="I52" s="1"/>
    </row>
    <row r="53" spans="1:9" ht="22.5">
      <c r="A53" s="8" t="s">
        <v>71</v>
      </c>
      <c r="B53" s="6" t="s">
        <v>70</v>
      </c>
      <c r="C53" s="7" t="s">
        <v>6</v>
      </c>
      <c r="D53" s="8" t="s">
        <v>73</v>
      </c>
      <c r="E53" s="9">
        <v>2540300</v>
      </c>
      <c r="F53" s="9">
        <v>849675</v>
      </c>
      <c r="G53" s="30">
        <f t="shared" si="0"/>
        <v>33.45</v>
      </c>
      <c r="H53" s="5"/>
      <c r="I53" s="1"/>
    </row>
    <row r="54" spans="1:9" ht="22.5">
      <c r="A54" s="8" t="s">
        <v>73</v>
      </c>
      <c r="B54" s="6" t="s">
        <v>72</v>
      </c>
      <c r="C54" s="7" t="s">
        <v>6</v>
      </c>
      <c r="D54" s="8" t="s">
        <v>75</v>
      </c>
      <c r="E54" s="9">
        <v>2476400</v>
      </c>
      <c r="F54" s="9">
        <v>785775</v>
      </c>
      <c r="G54" s="30">
        <f t="shared" si="0"/>
        <v>31.73</v>
      </c>
      <c r="H54" s="5"/>
      <c r="I54" s="1"/>
    </row>
    <row r="55" spans="1:9" ht="14.25">
      <c r="A55" s="8" t="s">
        <v>75</v>
      </c>
      <c r="B55" s="6" t="s">
        <v>74</v>
      </c>
      <c r="C55" s="7" t="s">
        <v>6</v>
      </c>
      <c r="D55" s="8" t="s">
        <v>77</v>
      </c>
      <c r="E55" s="9">
        <v>666700</v>
      </c>
      <c r="F55" s="9">
        <v>333350</v>
      </c>
      <c r="G55" s="30">
        <f t="shared" si="0"/>
        <v>50</v>
      </c>
      <c r="H55" s="5"/>
      <c r="I55" s="1"/>
    </row>
    <row r="56" spans="1:9" ht="22.5">
      <c r="A56" s="8" t="s">
        <v>77</v>
      </c>
      <c r="B56" s="6" t="s">
        <v>76</v>
      </c>
      <c r="C56" s="7" t="s">
        <v>6</v>
      </c>
      <c r="D56" s="8" t="s">
        <v>79</v>
      </c>
      <c r="E56" s="9">
        <v>666700</v>
      </c>
      <c r="F56" s="9">
        <v>333350</v>
      </c>
      <c r="G56" s="30">
        <f t="shared" si="0"/>
        <v>50</v>
      </c>
      <c r="H56" s="5"/>
      <c r="I56" s="1"/>
    </row>
    <row r="57" spans="1:9" ht="22.5">
      <c r="A57" s="8" t="s">
        <v>79</v>
      </c>
      <c r="B57" s="6" t="s">
        <v>78</v>
      </c>
      <c r="C57" s="7" t="s">
        <v>6</v>
      </c>
      <c r="D57" s="8" t="s">
        <v>81</v>
      </c>
      <c r="E57" s="9">
        <v>1809700</v>
      </c>
      <c r="F57" s="9">
        <v>452425</v>
      </c>
      <c r="G57" s="30">
        <f t="shared" si="0"/>
        <v>25</v>
      </c>
      <c r="H57" s="5"/>
      <c r="I57" s="1"/>
    </row>
    <row r="58" spans="1:9" ht="22.5">
      <c r="A58" s="8" t="s">
        <v>81</v>
      </c>
      <c r="B58" s="6" t="s">
        <v>80</v>
      </c>
      <c r="C58" s="7" t="s">
        <v>6</v>
      </c>
      <c r="D58" s="8" t="s">
        <v>83</v>
      </c>
      <c r="E58" s="9">
        <v>1809700</v>
      </c>
      <c r="F58" s="9">
        <v>452425</v>
      </c>
      <c r="G58" s="30">
        <f t="shared" si="0"/>
        <v>25</v>
      </c>
      <c r="H58" s="5"/>
      <c r="I58" s="1"/>
    </row>
    <row r="59" spans="1:9" ht="22.5">
      <c r="A59" s="8" t="s">
        <v>83</v>
      </c>
      <c r="B59" s="6" t="s">
        <v>82</v>
      </c>
      <c r="C59" s="7" t="s">
        <v>6</v>
      </c>
      <c r="D59" s="8" t="s">
        <v>85</v>
      </c>
      <c r="E59" s="9">
        <v>63900</v>
      </c>
      <c r="F59" s="9">
        <v>63900</v>
      </c>
      <c r="G59" s="30">
        <f t="shared" si="0"/>
        <v>100</v>
      </c>
      <c r="H59" s="5"/>
      <c r="I59" s="1"/>
    </row>
    <row r="60" spans="1:9" ht="33.75">
      <c r="A60" s="8" t="s">
        <v>85</v>
      </c>
      <c r="B60" s="6" t="s">
        <v>84</v>
      </c>
      <c r="C60" s="7" t="s">
        <v>6</v>
      </c>
      <c r="D60" s="8" t="s">
        <v>87</v>
      </c>
      <c r="E60" s="9">
        <v>63900</v>
      </c>
      <c r="F60" s="9">
        <v>63900</v>
      </c>
      <c r="G60" s="30">
        <f t="shared" si="0"/>
        <v>100</v>
      </c>
      <c r="H60" s="5"/>
      <c r="I60" s="1"/>
    </row>
    <row r="61" spans="1:9" ht="33.75">
      <c r="A61" s="8" t="s">
        <v>87</v>
      </c>
      <c r="B61" s="6" t="s">
        <v>86</v>
      </c>
      <c r="C61" s="7" t="s">
        <v>6</v>
      </c>
      <c r="D61" s="8" t="s">
        <v>89</v>
      </c>
      <c r="E61" s="9">
        <v>63900</v>
      </c>
      <c r="F61" s="9">
        <v>63900</v>
      </c>
      <c r="G61" s="30">
        <v>0</v>
      </c>
      <c r="H61" s="5"/>
      <c r="I61" s="1"/>
    </row>
    <row r="62" spans="1:9" ht="33.75">
      <c r="A62" s="8" t="s">
        <v>89</v>
      </c>
      <c r="B62" s="13" t="s">
        <v>88</v>
      </c>
      <c r="C62" s="7" t="s">
        <v>6</v>
      </c>
      <c r="D62" s="8" t="s">
        <v>91</v>
      </c>
      <c r="E62" s="14">
        <v>0</v>
      </c>
      <c r="F62" s="14">
        <v>-12197</v>
      </c>
      <c r="G62" s="14">
        <v>0</v>
      </c>
      <c r="H62" s="5"/>
      <c r="I62" s="1"/>
    </row>
    <row r="63" spans="1:9" ht="33.75">
      <c r="A63" s="8" t="s">
        <v>91</v>
      </c>
      <c r="B63" s="6" t="s">
        <v>90</v>
      </c>
      <c r="C63" s="7"/>
      <c r="D63" s="8"/>
      <c r="E63" s="9">
        <v>0</v>
      </c>
      <c r="F63" s="9">
        <v>-12197</v>
      </c>
      <c r="G63" s="30"/>
      <c r="H63" s="5"/>
      <c r="I63" s="1"/>
    </row>
    <row r="64" spans="1:9" ht="14.25" hidden="1">
      <c r="A64" s="8"/>
      <c r="B64" s="6"/>
      <c r="C64" s="7"/>
      <c r="D64" s="8"/>
      <c r="E64" s="9"/>
      <c r="F64" s="9"/>
      <c r="G64" s="30"/>
      <c r="H64" s="5"/>
      <c r="I64" s="1"/>
    </row>
    <row r="65" spans="1:9" ht="14.25" hidden="1">
      <c r="A65" s="8"/>
      <c r="B65" s="6"/>
      <c r="C65" s="7"/>
      <c r="D65" s="8"/>
      <c r="E65" s="9"/>
      <c r="F65" s="9"/>
      <c r="G65" s="30"/>
      <c r="H65" s="5"/>
      <c r="I65" s="1"/>
    </row>
    <row r="66" spans="1:9" ht="14.25" hidden="1">
      <c r="A66" s="8"/>
      <c r="B66" s="6"/>
      <c r="C66" s="7"/>
      <c r="D66" s="8"/>
      <c r="E66" s="9"/>
      <c r="F66" s="9"/>
      <c r="G66" s="30"/>
      <c r="H66" s="5"/>
      <c r="I66" s="1"/>
    </row>
    <row r="67" spans="1:9" ht="15" customHeight="1" thickBot="1">
      <c r="A67" s="75" t="s">
        <v>99</v>
      </c>
      <c r="B67" s="76"/>
      <c r="C67" s="21">
        <v>2389000</v>
      </c>
      <c r="D67" s="22">
        <v>408681</v>
      </c>
      <c r="E67" s="23">
        <f>E16</f>
        <v>3938000</v>
      </c>
      <c r="F67" s="23">
        <f>F16</f>
        <v>1213162.25</v>
      </c>
      <c r="G67" s="31">
        <f>ROUND(F67*100/E67,2)</f>
        <v>30.81</v>
      </c>
      <c r="H67" s="3"/>
      <c r="I67" s="3"/>
    </row>
    <row r="68" spans="1:7" ht="29.25" customHeight="1">
      <c r="A68" s="65" t="s">
        <v>100</v>
      </c>
      <c r="B68" s="66"/>
      <c r="C68" s="66"/>
      <c r="D68" s="66"/>
      <c r="E68" s="66"/>
      <c r="F68" s="66"/>
      <c r="G68" s="67"/>
    </row>
    <row r="69" spans="1:7" ht="22.5">
      <c r="A69" s="28" t="s">
        <v>202</v>
      </c>
      <c r="B69" s="52" t="s">
        <v>198</v>
      </c>
      <c r="E69" s="19">
        <v>522100</v>
      </c>
      <c r="F69" s="19">
        <v>84450.57</v>
      </c>
      <c r="G69" s="19">
        <f>ROUND(F69*100/E69,2)</f>
        <v>16.18</v>
      </c>
    </row>
    <row r="70" spans="1:7" ht="14.25">
      <c r="A70" s="28" t="s">
        <v>203</v>
      </c>
      <c r="B70" s="18" t="s">
        <v>102</v>
      </c>
      <c r="E70" s="19">
        <v>522100</v>
      </c>
      <c r="F70" s="19">
        <v>84450.57</v>
      </c>
      <c r="G70" s="19">
        <f aca="true" t="shared" si="1" ref="G70:G127">ROUND(F70*100/E70,2)</f>
        <v>16.18</v>
      </c>
    </row>
    <row r="71" spans="1:7" ht="14.25">
      <c r="A71" s="28" t="s">
        <v>204</v>
      </c>
      <c r="B71" s="18" t="s">
        <v>103</v>
      </c>
      <c r="E71" s="19">
        <v>522100</v>
      </c>
      <c r="F71" s="19">
        <v>84450.57</v>
      </c>
      <c r="G71" s="19">
        <f t="shared" si="1"/>
        <v>16.18</v>
      </c>
    </row>
    <row r="72" spans="1:7" ht="14.25">
      <c r="A72" s="28" t="s">
        <v>205</v>
      </c>
      <c r="B72" s="18" t="s">
        <v>104</v>
      </c>
      <c r="E72" s="19">
        <v>386000</v>
      </c>
      <c r="F72" s="19">
        <v>67181.7</v>
      </c>
      <c r="G72" s="19">
        <f t="shared" si="1"/>
        <v>17.4</v>
      </c>
    </row>
    <row r="73" spans="1:7" ht="14.25">
      <c r="A73" s="28" t="s">
        <v>206</v>
      </c>
      <c r="B73" s="18" t="s">
        <v>105</v>
      </c>
      <c r="E73" s="19">
        <v>15000</v>
      </c>
      <c r="F73" s="19">
        <v>0</v>
      </c>
      <c r="G73" s="19">
        <f t="shared" si="1"/>
        <v>0</v>
      </c>
    </row>
    <row r="74" spans="1:7" ht="14.25">
      <c r="A74" s="28" t="s">
        <v>207</v>
      </c>
      <c r="B74" s="18" t="s">
        <v>106</v>
      </c>
      <c r="E74" s="19">
        <v>121100</v>
      </c>
      <c r="F74" s="19">
        <v>17268.87</v>
      </c>
      <c r="G74" s="19">
        <f t="shared" si="1"/>
        <v>14.26</v>
      </c>
    </row>
    <row r="75" spans="1:7" ht="33.75">
      <c r="A75" s="28" t="s">
        <v>141</v>
      </c>
      <c r="B75" s="18" t="s">
        <v>101</v>
      </c>
      <c r="E75" s="19">
        <v>451400</v>
      </c>
      <c r="F75" s="19">
        <v>80940.09</v>
      </c>
      <c r="G75" s="19">
        <f t="shared" si="1"/>
        <v>17.93</v>
      </c>
    </row>
    <row r="76" spans="1:7" ht="14.25">
      <c r="A76" s="28" t="s">
        <v>142</v>
      </c>
      <c r="B76" s="18" t="s">
        <v>102</v>
      </c>
      <c r="E76" s="19">
        <v>401900</v>
      </c>
      <c r="F76" s="19">
        <v>61030.09</v>
      </c>
      <c r="G76" s="19">
        <f t="shared" si="1"/>
        <v>15.19</v>
      </c>
    </row>
    <row r="77" spans="1:7" ht="14.25">
      <c r="A77" s="28" t="s">
        <v>143</v>
      </c>
      <c r="B77" s="18" t="s">
        <v>103</v>
      </c>
      <c r="E77" s="19">
        <v>348700</v>
      </c>
      <c r="F77" s="19">
        <v>55283.44</v>
      </c>
      <c r="G77" s="19">
        <f t="shared" si="1"/>
        <v>15.85</v>
      </c>
    </row>
    <row r="78" spans="1:7" ht="14.25">
      <c r="A78" s="28" t="s">
        <v>144</v>
      </c>
      <c r="B78" s="18" t="s">
        <v>104</v>
      </c>
      <c r="E78" s="19">
        <v>267800</v>
      </c>
      <c r="F78" s="19">
        <v>43943.19</v>
      </c>
      <c r="G78" s="19">
        <f t="shared" si="1"/>
        <v>16.41</v>
      </c>
    </row>
    <row r="79" spans="1:7" ht="14.25">
      <c r="A79" s="28" t="s">
        <v>145</v>
      </c>
      <c r="B79" s="18" t="s">
        <v>106</v>
      </c>
      <c r="E79" s="19">
        <v>80900</v>
      </c>
      <c r="F79" s="19">
        <v>11340.25</v>
      </c>
      <c r="G79" s="19">
        <f t="shared" si="1"/>
        <v>14.02</v>
      </c>
    </row>
    <row r="80" spans="1:7" ht="14.25">
      <c r="A80" s="28" t="s">
        <v>146</v>
      </c>
      <c r="B80" s="18" t="s">
        <v>107</v>
      </c>
      <c r="E80" s="19">
        <v>36200</v>
      </c>
      <c r="F80" s="19">
        <v>4925.25</v>
      </c>
      <c r="G80" s="19">
        <f t="shared" si="1"/>
        <v>13.61</v>
      </c>
    </row>
    <row r="81" spans="1:7" ht="14.25">
      <c r="A81" s="28" t="s">
        <v>147</v>
      </c>
      <c r="B81" s="18" t="s">
        <v>108</v>
      </c>
      <c r="E81" s="19">
        <v>14514.8</v>
      </c>
      <c r="F81" s="19">
        <v>3508.36</v>
      </c>
      <c r="G81" s="19">
        <f t="shared" si="1"/>
        <v>24.17</v>
      </c>
    </row>
    <row r="82" spans="1:7" ht="14.25">
      <c r="A82" s="28" t="s">
        <v>148</v>
      </c>
      <c r="B82" s="18" t="s">
        <v>109</v>
      </c>
      <c r="E82" s="19">
        <v>5717.7</v>
      </c>
      <c r="F82" s="19">
        <v>1166.89</v>
      </c>
      <c r="G82" s="19">
        <f t="shared" si="1"/>
        <v>20.41</v>
      </c>
    </row>
    <row r="83" spans="1:7" ht="14.25">
      <c r="A83" s="28" t="s">
        <v>149</v>
      </c>
      <c r="B83" s="18" t="s">
        <v>110</v>
      </c>
      <c r="E83" s="19">
        <v>250</v>
      </c>
      <c r="F83" s="19">
        <v>250</v>
      </c>
      <c r="G83" s="19">
        <f t="shared" si="1"/>
        <v>100</v>
      </c>
    </row>
    <row r="84" spans="1:7" ht="14.25">
      <c r="A84" s="28" t="s">
        <v>150</v>
      </c>
      <c r="B84" s="18" t="s">
        <v>111</v>
      </c>
      <c r="E84" s="19">
        <v>15717.5</v>
      </c>
      <c r="F84" s="19">
        <v>0</v>
      </c>
      <c r="G84" s="19">
        <f t="shared" si="1"/>
        <v>0</v>
      </c>
    </row>
    <row r="85" spans="1:7" ht="14.25">
      <c r="A85" s="28" t="s">
        <v>151</v>
      </c>
      <c r="B85" s="18" t="s">
        <v>112</v>
      </c>
      <c r="E85" s="19">
        <v>17000</v>
      </c>
      <c r="F85" s="19">
        <v>821.4</v>
      </c>
      <c r="G85" s="19">
        <f t="shared" si="1"/>
        <v>4.83</v>
      </c>
    </row>
    <row r="86" spans="1:7" ht="14.25">
      <c r="A86" s="28" t="s">
        <v>152</v>
      </c>
      <c r="B86" s="18" t="s">
        <v>113</v>
      </c>
      <c r="E86" s="19">
        <v>49500</v>
      </c>
      <c r="F86" s="19">
        <v>19910</v>
      </c>
      <c r="G86" s="19">
        <f t="shared" si="1"/>
        <v>40.22</v>
      </c>
    </row>
    <row r="87" spans="1:7" ht="14.25">
      <c r="A87" s="28" t="s">
        <v>153</v>
      </c>
      <c r="B87" s="18" t="s">
        <v>114</v>
      </c>
      <c r="E87" s="19">
        <v>49500</v>
      </c>
      <c r="F87" s="19">
        <v>19910</v>
      </c>
      <c r="G87" s="19">
        <f t="shared" si="1"/>
        <v>40.22</v>
      </c>
    </row>
    <row r="88" spans="1:7" ht="14.25">
      <c r="A88" s="28" t="s">
        <v>154</v>
      </c>
      <c r="B88" s="18" t="s">
        <v>115</v>
      </c>
      <c r="E88" s="19">
        <v>63900</v>
      </c>
      <c r="F88" s="19">
        <v>0</v>
      </c>
      <c r="G88" s="19">
        <f t="shared" si="1"/>
        <v>0</v>
      </c>
    </row>
    <row r="89" spans="1:7" ht="14.25">
      <c r="A89" s="28" t="s">
        <v>155</v>
      </c>
      <c r="B89" s="18" t="s">
        <v>102</v>
      </c>
      <c r="E89" s="19">
        <v>58300</v>
      </c>
      <c r="F89" s="19">
        <v>0</v>
      </c>
      <c r="G89" s="19">
        <f t="shared" si="1"/>
        <v>0</v>
      </c>
    </row>
    <row r="90" spans="1:7" ht="14.25">
      <c r="A90" s="28" t="s">
        <v>156</v>
      </c>
      <c r="B90" s="18" t="s">
        <v>103</v>
      </c>
      <c r="E90" s="19">
        <v>58300</v>
      </c>
      <c r="F90" s="19">
        <v>0</v>
      </c>
      <c r="G90" s="19">
        <f t="shared" si="1"/>
        <v>0</v>
      </c>
    </row>
    <row r="91" spans="1:7" ht="14.25">
      <c r="A91" s="28" t="s">
        <v>157</v>
      </c>
      <c r="B91" s="18" t="s">
        <v>104</v>
      </c>
      <c r="E91" s="19">
        <v>44746</v>
      </c>
      <c r="F91" s="19">
        <v>0</v>
      </c>
      <c r="G91" s="19">
        <f t="shared" si="1"/>
        <v>0</v>
      </c>
    </row>
    <row r="92" spans="1:7" ht="14.25">
      <c r="A92" s="28" t="s">
        <v>158</v>
      </c>
      <c r="B92" s="18" t="s">
        <v>106</v>
      </c>
      <c r="E92" s="19">
        <v>13554</v>
      </c>
      <c r="F92" s="19">
        <v>0</v>
      </c>
      <c r="G92" s="19">
        <f t="shared" si="1"/>
        <v>0</v>
      </c>
    </row>
    <row r="93" spans="1:7" ht="14.25">
      <c r="A93" s="28" t="s">
        <v>159</v>
      </c>
      <c r="B93" s="18" t="s">
        <v>113</v>
      </c>
      <c r="E93" s="19">
        <v>5600</v>
      </c>
      <c r="F93" s="19">
        <v>0</v>
      </c>
      <c r="G93" s="19">
        <f t="shared" si="1"/>
        <v>0</v>
      </c>
    </row>
    <row r="94" spans="1:7" ht="14.25">
      <c r="A94" s="28" t="s">
        <v>160</v>
      </c>
      <c r="B94" s="18" t="s">
        <v>114</v>
      </c>
      <c r="E94" s="19">
        <v>5600</v>
      </c>
      <c r="F94" s="19">
        <v>0</v>
      </c>
      <c r="G94" s="19">
        <f t="shared" si="1"/>
        <v>0</v>
      </c>
    </row>
    <row r="95" spans="1:7" ht="22.5">
      <c r="A95" s="28" t="s">
        <v>208</v>
      </c>
      <c r="B95" s="18" t="s">
        <v>199</v>
      </c>
      <c r="E95" s="19">
        <v>10000</v>
      </c>
      <c r="F95" s="19">
        <v>0</v>
      </c>
      <c r="G95" s="19">
        <f t="shared" si="1"/>
        <v>0</v>
      </c>
    </row>
    <row r="96" spans="1:7" ht="14.25">
      <c r="A96" s="28" t="s">
        <v>209</v>
      </c>
      <c r="B96" s="18" t="s">
        <v>102</v>
      </c>
      <c r="E96" s="19">
        <v>10000</v>
      </c>
      <c r="F96" s="19">
        <v>0</v>
      </c>
      <c r="G96" s="19">
        <f t="shared" si="1"/>
        <v>0</v>
      </c>
    </row>
    <row r="97" spans="1:7" ht="14.25">
      <c r="A97" s="28" t="s">
        <v>210</v>
      </c>
      <c r="B97" s="18" t="s">
        <v>107</v>
      </c>
      <c r="E97" s="19">
        <v>10000</v>
      </c>
      <c r="F97" s="19">
        <v>0</v>
      </c>
      <c r="G97" s="19">
        <f t="shared" si="1"/>
        <v>0</v>
      </c>
    </row>
    <row r="98" spans="1:7" ht="14.25">
      <c r="A98" s="28" t="s">
        <v>211</v>
      </c>
      <c r="B98" s="18" t="s">
        <v>111</v>
      </c>
      <c r="E98" s="19">
        <v>10000</v>
      </c>
      <c r="F98" s="19">
        <v>0</v>
      </c>
      <c r="G98" s="19">
        <f t="shared" si="1"/>
        <v>0</v>
      </c>
    </row>
    <row r="99" spans="1:7" ht="14.25">
      <c r="A99" s="28" t="s">
        <v>212</v>
      </c>
      <c r="B99" s="18" t="s">
        <v>200</v>
      </c>
      <c r="E99" s="19">
        <v>3500</v>
      </c>
      <c r="F99" s="19">
        <v>0</v>
      </c>
      <c r="G99" s="19">
        <f t="shared" si="1"/>
        <v>0</v>
      </c>
    </row>
    <row r="100" spans="1:7" ht="14.25">
      <c r="A100" s="28" t="s">
        <v>213</v>
      </c>
      <c r="B100" s="18" t="s">
        <v>102</v>
      </c>
      <c r="E100" s="19">
        <v>3500</v>
      </c>
      <c r="F100" s="19">
        <v>0</v>
      </c>
      <c r="G100" s="19">
        <f t="shared" si="1"/>
        <v>0</v>
      </c>
    </row>
    <row r="101" spans="1:7" ht="14.25">
      <c r="A101" s="28" t="s">
        <v>214</v>
      </c>
      <c r="B101" s="18" t="s">
        <v>107</v>
      </c>
      <c r="E101" s="19">
        <v>3500</v>
      </c>
      <c r="F101" s="19">
        <v>0</v>
      </c>
      <c r="G101" s="19">
        <f t="shared" si="1"/>
        <v>0</v>
      </c>
    </row>
    <row r="102" spans="1:7" ht="14.25">
      <c r="A102" s="28" t="s">
        <v>215</v>
      </c>
      <c r="B102" s="18" t="s">
        <v>111</v>
      </c>
      <c r="E102" s="19">
        <v>3500</v>
      </c>
      <c r="F102" s="19">
        <v>0</v>
      </c>
      <c r="G102" s="19">
        <f t="shared" si="1"/>
        <v>0</v>
      </c>
    </row>
    <row r="103" spans="1:7" ht="14.25">
      <c r="A103" s="28" t="s">
        <v>161</v>
      </c>
      <c r="B103" s="18" t="s">
        <v>116</v>
      </c>
      <c r="E103" s="19">
        <v>985400</v>
      </c>
      <c r="F103" s="19">
        <v>202611.91</v>
      </c>
      <c r="G103" s="19">
        <f t="shared" si="1"/>
        <v>20.56</v>
      </c>
    </row>
    <row r="104" spans="1:7" ht="14.25">
      <c r="A104" s="28" t="s">
        <v>162</v>
      </c>
      <c r="B104" s="18" t="s">
        <v>102</v>
      </c>
      <c r="E104" s="19">
        <v>985400</v>
      </c>
      <c r="F104" s="19">
        <v>202611.91</v>
      </c>
      <c r="G104" s="19">
        <f t="shared" si="1"/>
        <v>20.56</v>
      </c>
    </row>
    <row r="105" spans="1:7" ht="14.25">
      <c r="A105" s="28" t="s">
        <v>163</v>
      </c>
      <c r="B105" s="18" t="s">
        <v>117</v>
      </c>
      <c r="E105" s="19">
        <v>985400</v>
      </c>
      <c r="F105" s="19">
        <v>202611.91</v>
      </c>
      <c r="G105" s="19">
        <f t="shared" si="1"/>
        <v>20.56</v>
      </c>
    </row>
    <row r="106" spans="1:7" ht="22.5">
      <c r="A106" s="28" t="s">
        <v>164</v>
      </c>
      <c r="B106" s="18" t="s">
        <v>118</v>
      </c>
      <c r="E106" s="19">
        <v>985400</v>
      </c>
      <c r="F106" s="19">
        <v>202611.91</v>
      </c>
      <c r="G106" s="19">
        <f t="shared" si="1"/>
        <v>20.56</v>
      </c>
    </row>
    <row r="107" spans="1:7" ht="14.25">
      <c r="A107" s="28" t="s">
        <v>165</v>
      </c>
      <c r="B107" s="18" t="s">
        <v>119</v>
      </c>
      <c r="E107" s="19">
        <v>100000</v>
      </c>
      <c r="F107" s="19">
        <v>0</v>
      </c>
      <c r="G107" s="19">
        <f t="shared" si="1"/>
        <v>0</v>
      </c>
    </row>
    <row r="108" spans="1:7" ht="14.25">
      <c r="A108" s="28" t="s">
        <v>166</v>
      </c>
      <c r="B108" s="18" t="s">
        <v>102</v>
      </c>
      <c r="E108" s="19">
        <v>100000</v>
      </c>
      <c r="F108" s="19">
        <v>0</v>
      </c>
      <c r="G108" s="19">
        <f t="shared" si="1"/>
        <v>0</v>
      </c>
    </row>
    <row r="109" spans="1:7" ht="14.25">
      <c r="A109" s="28" t="s">
        <v>167</v>
      </c>
      <c r="B109" s="18" t="s">
        <v>107</v>
      </c>
      <c r="E109" s="19">
        <v>100000</v>
      </c>
      <c r="F109" s="19">
        <v>0</v>
      </c>
      <c r="G109" s="19">
        <f t="shared" si="1"/>
        <v>0</v>
      </c>
    </row>
    <row r="110" spans="1:7" ht="14.25">
      <c r="A110" s="28" t="s">
        <v>168</v>
      </c>
      <c r="B110" s="18" t="s">
        <v>110</v>
      </c>
      <c r="E110" s="19">
        <v>7996</v>
      </c>
      <c r="F110" s="19">
        <v>0</v>
      </c>
      <c r="G110" s="19">
        <f t="shared" si="1"/>
        <v>0</v>
      </c>
    </row>
    <row r="111" spans="1:7" ht="14.25">
      <c r="A111" s="28" t="s">
        <v>169</v>
      </c>
      <c r="B111" s="18" t="s">
        <v>111</v>
      </c>
      <c r="E111" s="19">
        <v>92004</v>
      </c>
      <c r="F111" s="19">
        <v>0</v>
      </c>
      <c r="G111" s="19">
        <f t="shared" si="1"/>
        <v>0</v>
      </c>
    </row>
    <row r="112" spans="1:7" ht="14.25">
      <c r="A112" s="28" t="s">
        <v>170</v>
      </c>
      <c r="B112" s="18" t="s">
        <v>120</v>
      </c>
      <c r="E112" s="19">
        <v>82000</v>
      </c>
      <c r="F112" s="19">
        <v>13684.02</v>
      </c>
      <c r="G112" s="19">
        <f t="shared" si="1"/>
        <v>16.69</v>
      </c>
    </row>
    <row r="113" spans="1:7" ht="14.25">
      <c r="A113" s="28" t="s">
        <v>171</v>
      </c>
      <c r="B113" s="18" t="s">
        <v>102</v>
      </c>
      <c r="E113" s="19">
        <v>82000</v>
      </c>
      <c r="F113" s="19">
        <v>13684.02</v>
      </c>
      <c r="G113" s="19">
        <f t="shared" si="1"/>
        <v>16.69</v>
      </c>
    </row>
    <row r="114" spans="1:7" ht="14.25">
      <c r="A114" s="28" t="s">
        <v>172</v>
      </c>
      <c r="B114" s="18" t="s">
        <v>107</v>
      </c>
      <c r="E114" s="19">
        <v>82000</v>
      </c>
      <c r="F114" s="19">
        <v>13684.02</v>
      </c>
      <c r="G114" s="19">
        <f t="shared" si="1"/>
        <v>16.69</v>
      </c>
    </row>
    <row r="115" spans="1:7" ht="14.25">
      <c r="A115" s="28" t="s">
        <v>173</v>
      </c>
      <c r="B115" s="18" t="s">
        <v>109</v>
      </c>
      <c r="E115" s="19">
        <v>50301.99</v>
      </c>
      <c r="F115" s="19">
        <v>12009.02</v>
      </c>
      <c r="G115" s="19">
        <f t="shared" si="1"/>
        <v>23.87</v>
      </c>
    </row>
    <row r="116" spans="1:7" ht="14.25">
      <c r="A116" s="28" t="s">
        <v>174</v>
      </c>
      <c r="B116" s="18" t="s">
        <v>111</v>
      </c>
      <c r="E116" s="19">
        <v>31698.01</v>
      </c>
      <c r="F116" s="19">
        <v>1675</v>
      </c>
      <c r="G116" s="19">
        <f t="shared" si="1"/>
        <v>5.28</v>
      </c>
    </row>
    <row r="117" spans="1:7" ht="14.25">
      <c r="A117" s="28" t="s">
        <v>216</v>
      </c>
      <c r="B117" s="18" t="s">
        <v>201</v>
      </c>
      <c r="E117" s="19">
        <v>18500</v>
      </c>
      <c r="F117" s="19">
        <v>0</v>
      </c>
      <c r="G117" s="19">
        <f t="shared" si="1"/>
        <v>0</v>
      </c>
    </row>
    <row r="118" spans="1:7" ht="14.25">
      <c r="A118" s="28" t="s">
        <v>217</v>
      </c>
      <c r="B118" s="18" t="s">
        <v>102</v>
      </c>
      <c r="E118" s="19">
        <v>18500</v>
      </c>
      <c r="F118" s="19">
        <v>0</v>
      </c>
      <c r="G118" s="19">
        <f t="shared" si="1"/>
        <v>0</v>
      </c>
    </row>
    <row r="119" spans="1:7" ht="14.25">
      <c r="A119" s="28" t="s">
        <v>218</v>
      </c>
      <c r="B119" s="18" t="s">
        <v>107</v>
      </c>
      <c r="E119" s="19">
        <v>18500</v>
      </c>
      <c r="F119" s="19">
        <v>0</v>
      </c>
      <c r="G119" s="19">
        <f t="shared" si="1"/>
        <v>0</v>
      </c>
    </row>
    <row r="120" spans="1:7" ht="14.25">
      <c r="A120" s="28" t="s">
        <v>219</v>
      </c>
      <c r="B120" s="18" t="s">
        <v>111</v>
      </c>
      <c r="E120" s="19">
        <v>18500</v>
      </c>
      <c r="F120" s="19">
        <v>0</v>
      </c>
      <c r="G120" s="19">
        <f t="shared" si="1"/>
        <v>0</v>
      </c>
    </row>
    <row r="121" spans="1:7" ht="14.25">
      <c r="A121" s="28" t="s">
        <v>175</v>
      </c>
      <c r="B121" s="18" t="s">
        <v>121</v>
      </c>
      <c r="E121" s="19">
        <v>10000</v>
      </c>
      <c r="F121" s="19">
        <v>0</v>
      </c>
      <c r="G121" s="19">
        <f t="shared" si="1"/>
        <v>0</v>
      </c>
    </row>
    <row r="122" spans="1:7" ht="14.25">
      <c r="A122" s="28" t="s">
        <v>176</v>
      </c>
      <c r="B122" s="18" t="s">
        <v>102</v>
      </c>
      <c r="E122" s="19">
        <v>10000</v>
      </c>
      <c r="F122" s="19">
        <v>0</v>
      </c>
      <c r="G122" s="19">
        <f t="shared" si="1"/>
        <v>0</v>
      </c>
    </row>
    <row r="123" spans="1:7" ht="14.25">
      <c r="A123" s="28" t="s">
        <v>220</v>
      </c>
      <c r="B123" s="18" t="s">
        <v>112</v>
      </c>
      <c r="E123" s="19">
        <v>10000</v>
      </c>
      <c r="F123" s="19">
        <v>0</v>
      </c>
      <c r="G123" s="19">
        <f t="shared" si="1"/>
        <v>0</v>
      </c>
    </row>
    <row r="124" spans="1:7" ht="14.25">
      <c r="A124" s="28" t="s">
        <v>177</v>
      </c>
      <c r="B124" s="18" t="s">
        <v>122</v>
      </c>
      <c r="E124" s="19">
        <v>1729000</v>
      </c>
      <c r="F124" s="19">
        <v>432250</v>
      </c>
      <c r="G124" s="19">
        <f t="shared" si="1"/>
        <v>25</v>
      </c>
    </row>
    <row r="125" spans="1:7" ht="14.25">
      <c r="A125" s="28" t="s">
        <v>178</v>
      </c>
      <c r="B125" s="18" t="s">
        <v>102</v>
      </c>
      <c r="E125" s="19">
        <v>1729000</v>
      </c>
      <c r="F125" s="19">
        <v>432250</v>
      </c>
      <c r="G125" s="19">
        <f t="shared" si="1"/>
        <v>25</v>
      </c>
    </row>
    <row r="126" spans="1:7" ht="14.25">
      <c r="A126" s="28" t="s">
        <v>179</v>
      </c>
      <c r="B126" s="18" t="s">
        <v>117</v>
      </c>
      <c r="E126" s="19">
        <v>1729000</v>
      </c>
      <c r="F126" s="19">
        <v>432250</v>
      </c>
      <c r="G126" s="19">
        <f t="shared" si="1"/>
        <v>25</v>
      </c>
    </row>
    <row r="127" spans="1:7" ht="22.5">
      <c r="A127" s="28" t="s">
        <v>180</v>
      </c>
      <c r="B127" s="18" t="s">
        <v>118</v>
      </c>
      <c r="E127" s="19">
        <v>1729000</v>
      </c>
      <c r="F127" s="19">
        <v>432250</v>
      </c>
      <c r="G127" s="19">
        <f t="shared" si="1"/>
        <v>25</v>
      </c>
    </row>
    <row r="128" spans="1:7" ht="14.25" hidden="1">
      <c r="A128" s="28"/>
      <c r="B128" s="51"/>
      <c r="E128" s="19"/>
      <c r="F128" s="19"/>
      <c r="G128" s="19"/>
    </row>
    <row r="129" spans="1:7" ht="14.25" hidden="1">
      <c r="A129" s="28"/>
      <c r="B129" s="50"/>
      <c r="E129" s="19"/>
      <c r="F129" s="19"/>
      <c r="G129" s="19"/>
    </row>
    <row r="130" spans="1:7" ht="15.75" thickBot="1">
      <c r="A130" s="75" t="s">
        <v>97</v>
      </c>
      <c r="B130" s="76"/>
      <c r="C130" s="20">
        <v>2389000</v>
      </c>
      <c r="D130" s="17">
        <v>408681</v>
      </c>
      <c r="E130" s="23">
        <v>3975800</v>
      </c>
      <c r="F130" s="23">
        <v>813936.59</v>
      </c>
      <c r="G130" s="23">
        <f>ROUND(F130*100/E130,2)</f>
        <v>20.47</v>
      </c>
    </row>
    <row r="131" spans="1:7" s="45" customFormat="1" ht="41.25" customHeight="1" thickBot="1">
      <c r="A131" s="77" t="s">
        <v>186</v>
      </c>
      <c r="B131" s="78"/>
      <c r="C131" s="42"/>
      <c r="D131" s="43">
        <v>305718.82</v>
      </c>
      <c r="E131" s="44">
        <v>37800</v>
      </c>
      <c r="F131" s="44">
        <v>-399225.66</v>
      </c>
      <c r="G131" s="49" t="s">
        <v>187</v>
      </c>
    </row>
    <row r="132" spans="1:7" ht="38.25" customHeight="1">
      <c r="A132" s="79" t="s">
        <v>98</v>
      </c>
      <c r="B132" s="80"/>
      <c r="C132" s="80"/>
      <c r="D132" s="80"/>
      <c r="E132" s="80"/>
      <c r="F132" s="80"/>
      <c r="G132" s="81"/>
    </row>
    <row r="133" spans="1:7" ht="14.25">
      <c r="A133" s="26" t="s">
        <v>132</v>
      </c>
      <c r="B133" s="24" t="s">
        <v>123</v>
      </c>
      <c r="E133" s="25">
        <v>37800</v>
      </c>
      <c r="F133" s="25">
        <v>-399225.66</v>
      </c>
      <c r="G133" s="47" t="s">
        <v>187</v>
      </c>
    </row>
    <row r="134" spans="1:7" ht="14.25">
      <c r="A134" s="26" t="s">
        <v>133</v>
      </c>
      <c r="B134" s="24" t="s">
        <v>124</v>
      </c>
      <c r="E134" s="25">
        <v>-3938000</v>
      </c>
      <c r="F134" s="25">
        <v>-1231811.85</v>
      </c>
      <c r="G134" s="47" t="s">
        <v>187</v>
      </c>
    </row>
    <row r="135" spans="1:7" ht="14.25">
      <c r="A135" s="26" t="s">
        <v>134</v>
      </c>
      <c r="B135" s="18" t="s">
        <v>125</v>
      </c>
      <c r="E135" s="25">
        <v>-3938000</v>
      </c>
      <c r="F135" s="25">
        <v>-1231811.85</v>
      </c>
      <c r="G135" s="47" t="s">
        <v>187</v>
      </c>
    </row>
    <row r="136" spans="1:7" ht="14.25">
      <c r="A136" s="26" t="s">
        <v>135</v>
      </c>
      <c r="B136" s="18" t="s">
        <v>126</v>
      </c>
      <c r="E136" s="25">
        <v>-3938000</v>
      </c>
      <c r="F136" s="25">
        <v>-1231811.85</v>
      </c>
      <c r="G136" s="47" t="s">
        <v>187</v>
      </c>
    </row>
    <row r="137" spans="1:7" ht="22.5">
      <c r="A137" s="26" t="s">
        <v>136</v>
      </c>
      <c r="B137" s="18" t="s">
        <v>127</v>
      </c>
      <c r="E137" s="25">
        <v>-3938000</v>
      </c>
      <c r="F137" s="25">
        <v>-1231811.85</v>
      </c>
      <c r="G137" s="47" t="s">
        <v>187</v>
      </c>
    </row>
    <row r="138" spans="1:7" ht="14.25">
      <c r="A138" s="26" t="s">
        <v>137</v>
      </c>
      <c r="B138" s="24" t="s">
        <v>128</v>
      </c>
      <c r="E138" s="25">
        <v>3975800</v>
      </c>
      <c r="F138" s="25">
        <v>832586.19</v>
      </c>
      <c r="G138" s="47" t="s">
        <v>187</v>
      </c>
    </row>
    <row r="139" spans="1:7" ht="14.25">
      <c r="A139" s="27" t="s">
        <v>138</v>
      </c>
      <c r="B139" s="18" t="s">
        <v>129</v>
      </c>
      <c r="E139" s="25">
        <v>3975800</v>
      </c>
      <c r="F139" s="25">
        <v>832586.19</v>
      </c>
      <c r="G139" s="47" t="s">
        <v>187</v>
      </c>
    </row>
    <row r="140" spans="1:7" ht="14.25">
      <c r="A140" s="27" t="s">
        <v>139</v>
      </c>
      <c r="B140" s="18" t="s">
        <v>130</v>
      </c>
      <c r="E140" s="25">
        <v>3975800</v>
      </c>
      <c r="F140" s="25">
        <v>832586.19</v>
      </c>
      <c r="G140" s="47" t="s">
        <v>187</v>
      </c>
    </row>
    <row r="141" spans="1:7" ht="23.25" thickBot="1">
      <c r="A141" s="27" t="s">
        <v>140</v>
      </c>
      <c r="B141" s="18" t="s">
        <v>131</v>
      </c>
      <c r="C141" s="29"/>
      <c r="D141" s="29"/>
      <c r="E141" s="25">
        <v>3975800</v>
      </c>
      <c r="F141" s="25">
        <v>832586.19</v>
      </c>
      <c r="G141" s="48" t="s">
        <v>187</v>
      </c>
    </row>
    <row r="142" spans="1:7" ht="14.25" hidden="1">
      <c r="A142" s="53"/>
      <c r="B142" s="54"/>
      <c r="C142" s="55"/>
      <c r="D142" s="55"/>
      <c r="E142" s="56"/>
      <c r="F142" s="56"/>
      <c r="G142" s="57"/>
    </row>
    <row r="143" spans="1:7" ht="14.25" hidden="1">
      <c r="A143" s="53"/>
      <c r="B143" s="54"/>
      <c r="C143" s="55"/>
      <c r="D143" s="55"/>
      <c r="E143" s="56"/>
      <c r="F143" s="56"/>
      <c r="G143" s="57"/>
    </row>
    <row r="144" spans="1:7" ht="15" hidden="1" thickBot="1">
      <c r="A144" s="53"/>
      <c r="B144" s="54"/>
      <c r="C144" s="55"/>
      <c r="D144" s="55"/>
      <c r="E144" s="56"/>
      <c r="F144" s="56"/>
      <c r="G144" s="57"/>
    </row>
    <row r="145" spans="1:7" s="45" customFormat="1" ht="24" customHeight="1">
      <c r="A145" s="68" t="s">
        <v>185</v>
      </c>
      <c r="B145" s="69"/>
      <c r="C145" s="17">
        <v>7167000</v>
      </c>
      <c r="D145" s="17">
        <v>408798.04</v>
      </c>
      <c r="E145" s="46">
        <f>E131</f>
        <v>37800</v>
      </c>
      <c r="F145" s="46">
        <f>F131</f>
        <v>-399225.66</v>
      </c>
      <c r="G145" s="49" t="s">
        <v>187</v>
      </c>
    </row>
  </sheetData>
  <mergeCells count="25">
    <mergeCell ref="A67:B67"/>
    <mergeCell ref="A131:B131"/>
    <mergeCell ref="A68:G68"/>
    <mergeCell ref="A132:G132"/>
    <mergeCell ref="A130:B130"/>
    <mergeCell ref="A17:G17"/>
    <mergeCell ref="A145:B145"/>
    <mergeCell ref="B11:G11"/>
    <mergeCell ref="E1:G1"/>
    <mergeCell ref="F12:F14"/>
    <mergeCell ref="G12:G14"/>
    <mergeCell ref="B12:B14"/>
    <mergeCell ref="C12:C14"/>
    <mergeCell ref="D12:D14"/>
    <mergeCell ref="E12:E14"/>
    <mergeCell ref="A12:A14"/>
    <mergeCell ref="B2:G2"/>
    <mergeCell ref="B3:G3"/>
    <mergeCell ref="B4:G4"/>
    <mergeCell ref="B5:G5"/>
    <mergeCell ref="B6:G6"/>
    <mergeCell ref="B9:G9"/>
    <mergeCell ref="B10:G10"/>
    <mergeCell ref="B7:G7"/>
    <mergeCell ref="B8:G8"/>
  </mergeCells>
  <printOptions/>
  <pageMargins left="0.7874015748031497" right="0.1968503937007874" top="0.3937007874015748" bottom="0.3937007874015748" header="0.5118110236220472" footer="0.5118110236220472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3"/>
  <sheetViews>
    <sheetView workbookViewId="0" topLeftCell="A1">
      <selection activeCell="A1" sqref="A1:IV11"/>
    </sheetView>
  </sheetViews>
  <sheetFormatPr defaultColWidth="9.140625" defaultRowHeight="15"/>
  <cols>
    <col min="1" max="1" width="17.7109375" style="2" customWidth="1"/>
    <col min="2" max="2" width="46.57421875" style="2" customWidth="1"/>
    <col min="3" max="3" width="12.28125" style="2" hidden="1" customWidth="1"/>
    <col min="4" max="4" width="18.28125" style="2" hidden="1" customWidth="1"/>
    <col min="5" max="5" width="13.00390625" style="2" customWidth="1"/>
    <col min="6" max="6" width="12.00390625" style="2" customWidth="1"/>
    <col min="7" max="7" width="11.28125" style="2" customWidth="1"/>
    <col min="8" max="8" width="8.8515625" style="2" hidden="1" customWidth="1"/>
    <col min="9" max="9" width="6.28125" style="2" customWidth="1"/>
    <col min="10" max="16384" width="8.8515625" style="2" customWidth="1"/>
  </cols>
  <sheetData>
    <row r="1" spans="5:7" ht="15">
      <c r="E1" s="70" t="s">
        <v>92</v>
      </c>
      <c r="F1" s="70"/>
      <c r="G1" s="70"/>
    </row>
    <row r="2" spans="2:7" ht="14.25">
      <c r="B2" s="62" t="s">
        <v>221</v>
      </c>
      <c r="C2" s="62"/>
      <c r="D2" s="62"/>
      <c r="E2" s="62"/>
      <c r="F2" s="62"/>
      <c r="G2" s="62"/>
    </row>
    <row r="3" spans="2:7" ht="14.25">
      <c r="B3" s="62" t="s">
        <v>188</v>
      </c>
      <c r="C3" s="62"/>
      <c r="D3" s="62"/>
      <c r="E3" s="62"/>
      <c r="F3" s="62"/>
      <c r="G3" s="62"/>
    </row>
    <row r="4" spans="2:7" ht="14.25">
      <c r="B4" s="62" t="s">
        <v>93</v>
      </c>
      <c r="C4" s="62"/>
      <c r="D4" s="62"/>
      <c r="E4" s="62"/>
      <c r="F4" s="62"/>
      <c r="G4" s="62"/>
    </row>
    <row r="5" spans="2:7" ht="14.25">
      <c r="B5" s="62" t="s">
        <v>222</v>
      </c>
      <c r="C5" s="62"/>
      <c r="D5" s="62"/>
      <c r="E5" s="62"/>
      <c r="F5" s="62"/>
      <c r="G5" s="62"/>
    </row>
    <row r="6" spans="2:7" ht="14.25">
      <c r="B6" s="63"/>
      <c r="C6" s="63"/>
      <c r="D6" s="63"/>
      <c r="E6" s="63"/>
      <c r="F6" s="63"/>
      <c r="G6" s="63"/>
    </row>
    <row r="7" spans="2:7" ht="15">
      <c r="B7" s="64" t="s">
        <v>95</v>
      </c>
      <c r="C7" s="64"/>
      <c r="D7" s="64"/>
      <c r="E7" s="64"/>
      <c r="F7" s="64"/>
      <c r="G7" s="64"/>
    </row>
    <row r="8" spans="2:7" ht="15">
      <c r="B8" s="64" t="s">
        <v>189</v>
      </c>
      <c r="C8" s="64"/>
      <c r="D8" s="64"/>
      <c r="E8" s="64"/>
      <c r="F8" s="64"/>
      <c r="G8" s="64"/>
    </row>
    <row r="9" spans="2:7" ht="15">
      <c r="B9" s="64" t="s">
        <v>96</v>
      </c>
      <c r="C9" s="64"/>
      <c r="D9" s="64"/>
      <c r="E9" s="64"/>
      <c r="F9" s="64"/>
      <c r="G9" s="64"/>
    </row>
    <row r="10" spans="2:7" ht="15">
      <c r="B10" s="64" t="s">
        <v>223</v>
      </c>
      <c r="C10" s="64"/>
      <c r="D10" s="64"/>
      <c r="E10" s="64"/>
      <c r="F10" s="64"/>
      <c r="G10" s="64"/>
    </row>
    <row r="11" spans="2:7" ht="14.25">
      <c r="B11" s="63"/>
      <c r="C11" s="63"/>
      <c r="D11" s="63"/>
      <c r="E11" s="63"/>
      <c r="F11" s="63"/>
      <c r="G11" s="63"/>
    </row>
    <row r="12" spans="1:9" ht="12.75" customHeight="1">
      <c r="A12" s="60" t="s">
        <v>2</v>
      </c>
      <c r="B12" s="73" t="s">
        <v>0</v>
      </c>
      <c r="C12" s="60" t="s">
        <v>1</v>
      </c>
      <c r="D12" s="60" t="s">
        <v>2</v>
      </c>
      <c r="E12" s="71" t="s">
        <v>183</v>
      </c>
      <c r="F12" s="71" t="s">
        <v>181</v>
      </c>
      <c r="G12" s="60" t="s">
        <v>182</v>
      </c>
      <c r="H12" s="58"/>
      <c r="I12" s="1"/>
    </row>
    <row r="13" spans="1:9" ht="12" customHeight="1">
      <c r="A13" s="61"/>
      <c r="B13" s="74"/>
      <c r="C13" s="61"/>
      <c r="D13" s="61"/>
      <c r="E13" s="72"/>
      <c r="F13" s="72"/>
      <c r="G13" s="61"/>
      <c r="H13" s="5"/>
      <c r="I13" s="1"/>
    </row>
    <row r="14" spans="1:9" ht="14.25" customHeight="1">
      <c r="A14" s="61"/>
      <c r="B14" s="74"/>
      <c r="C14" s="61"/>
      <c r="D14" s="61"/>
      <c r="E14" s="72"/>
      <c r="F14" s="72"/>
      <c r="G14" s="61"/>
      <c r="H14" s="5"/>
      <c r="I14" s="1"/>
    </row>
    <row r="15" spans="1:9" ht="14.25" customHeight="1" thickBot="1">
      <c r="A15" s="39">
        <v>1</v>
      </c>
      <c r="B15" s="40">
        <v>2</v>
      </c>
      <c r="C15" s="39">
        <v>2</v>
      </c>
      <c r="D15" s="39">
        <v>3</v>
      </c>
      <c r="E15" s="41" t="s">
        <v>94</v>
      </c>
      <c r="F15" s="41" t="s">
        <v>3</v>
      </c>
      <c r="G15" s="41" t="s">
        <v>4</v>
      </c>
      <c r="H15" s="5"/>
      <c r="I15" s="1"/>
    </row>
    <row r="16" spans="1:9" ht="17.25" customHeight="1" hidden="1" thickBot="1">
      <c r="A16" s="34" t="s">
        <v>7</v>
      </c>
      <c r="B16" s="35" t="s">
        <v>5</v>
      </c>
      <c r="C16" s="36" t="s">
        <v>6</v>
      </c>
      <c r="D16" s="34" t="s">
        <v>7</v>
      </c>
      <c r="E16" s="37">
        <v>4078579</v>
      </c>
      <c r="F16" s="37">
        <v>2118265.6</v>
      </c>
      <c r="G16" s="9">
        <f>ROUND(F16*100/E16,2)</f>
        <v>51.94</v>
      </c>
      <c r="H16" s="5"/>
      <c r="I16" s="1"/>
    </row>
    <row r="17" spans="1:9" ht="25.5" customHeight="1">
      <c r="A17" s="65" t="s">
        <v>184</v>
      </c>
      <c r="B17" s="66" t="s">
        <v>184</v>
      </c>
      <c r="C17" s="66"/>
      <c r="D17" s="66"/>
      <c r="E17" s="66"/>
      <c r="F17" s="66"/>
      <c r="G17" s="67"/>
      <c r="H17" s="5"/>
      <c r="I17" s="1"/>
    </row>
    <row r="18" spans="1:9" ht="14.25">
      <c r="A18" s="8" t="s">
        <v>9</v>
      </c>
      <c r="B18" s="6" t="s">
        <v>8</v>
      </c>
      <c r="C18" s="7" t="s">
        <v>6</v>
      </c>
      <c r="D18" s="8" t="s">
        <v>9</v>
      </c>
      <c r="E18" s="9">
        <v>1397700</v>
      </c>
      <c r="F18" s="9">
        <v>687783.6</v>
      </c>
      <c r="G18" s="9">
        <f>ROUND(F18*100/E18,2)</f>
        <v>49.21</v>
      </c>
      <c r="H18" s="5"/>
      <c r="I18" s="1"/>
    </row>
    <row r="19" spans="1:9" ht="14.25">
      <c r="A19" s="8" t="s">
        <v>11</v>
      </c>
      <c r="B19" s="6" t="s">
        <v>10</v>
      </c>
      <c r="C19" s="7" t="s">
        <v>6</v>
      </c>
      <c r="D19" s="8" t="s">
        <v>11</v>
      </c>
      <c r="E19" s="9">
        <v>139300</v>
      </c>
      <c r="F19" s="9">
        <v>32834.8</v>
      </c>
      <c r="G19" s="9">
        <f aca="true" t="shared" si="0" ref="G19:G61">ROUND(F19*100/E19,2)</f>
        <v>23.57</v>
      </c>
      <c r="H19" s="5"/>
      <c r="I19" s="1"/>
    </row>
    <row r="20" spans="1:9" ht="14.25">
      <c r="A20" s="8" t="s">
        <v>13</v>
      </c>
      <c r="B20" s="6" t="s">
        <v>12</v>
      </c>
      <c r="C20" s="7" t="s">
        <v>6</v>
      </c>
      <c r="D20" s="8" t="s">
        <v>13</v>
      </c>
      <c r="E20" s="9">
        <v>139300</v>
      </c>
      <c r="F20" s="9">
        <v>32834.8</v>
      </c>
      <c r="G20" s="9">
        <f t="shared" si="0"/>
        <v>23.57</v>
      </c>
      <c r="H20" s="5"/>
      <c r="I20" s="1"/>
    </row>
    <row r="21" spans="1:9" ht="56.25">
      <c r="A21" s="8" t="s">
        <v>14</v>
      </c>
      <c r="B21" s="6" t="s">
        <v>224</v>
      </c>
      <c r="C21" s="7" t="s">
        <v>6</v>
      </c>
      <c r="D21" s="8" t="s">
        <v>14</v>
      </c>
      <c r="E21" s="9">
        <v>139300</v>
      </c>
      <c r="F21" s="9">
        <v>32834.8</v>
      </c>
      <c r="G21" s="9">
        <f t="shared" si="0"/>
        <v>23.57</v>
      </c>
      <c r="H21" s="5"/>
      <c r="I21" s="1"/>
    </row>
    <row r="22" spans="1:9" ht="22.5">
      <c r="A22" s="8" t="s">
        <v>17</v>
      </c>
      <c r="B22" s="6" t="s">
        <v>16</v>
      </c>
      <c r="C22" s="7" t="s">
        <v>6</v>
      </c>
      <c r="D22" s="8" t="s">
        <v>17</v>
      </c>
      <c r="E22" s="9">
        <v>985400</v>
      </c>
      <c r="F22" s="9">
        <v>508132.61</v>
      </c>
      <c r="G22" s="9">
        <f t="shared" si="0"/>
        <v>51.57</v>
      </c>
      <c r="H22" s="5"/>
      <c r="I22" s="1"/>
    </row>
    <row r="23" spans="1:9" ht="22.5">
      <c r="A23" s="8" t="s">
        <v>19</v>
      </c>
      <c r="B23" s="6" t="s">
        <v>18</v>
      </c>
      <c r="C23" s="7" t="s">
        <v>6</v>
      </c>
      <c r="D23" s="8" t="s">
        <v>19</v>
      </c>
      <c r="E23" s="9">
        <v>985400</v>
      </c>
      <c r="F23" s="9">
        <v>508132.61</v>
      </c>
      <c r="G23" s="9">
        <f t="shared" si="0"/>
        <v>51.57</v>
      </c>
      <c r="H23" s="5"/>
      <c r="I23" s="1"/>
    </row>
    <row r="24" spans="1:9" ht="56.25">
      <c r="A24" s="8" t="s">
        <v>21</v>
      </c>
      <c r="B24" s="6" t="s">
        <v>20</v>
      </c>
      <c r="C24" s="7" t="s">
        <v>6</v>
      </c>
      <c r="D24" s="8" t="s">
        <v>21</v>
      </c>
      <c r="E24" s="9">
        <v>489500</v>
      </c>
      <c r="F24" s="9">
        <v>200676.19</v>
      </c>
      <c r="G24" s="9">
        <f t="shared" si="0"/>
        <v>41</v>
      </c>
      <c r="H24" s="5"/>
      <c r="I24" s="1"/>
    </row>
    <row r="25" spans="1:9" ht="56.25">
      <c r="A25" s="8" t="s">
        <v>22</v>
      </c>
      <c r="B25" s="6" t="s">
        <v>225</v>
      </c>
      <c r="C25" s="7" t="s">
        <v>6</v>
      </c>
      <c r="D25" s="8" t="s">
        <v>22</v>
      </c>
      <c r="E25" s="9">
        <v>11700</v>
      </c>
      <c r="F25" s="9">
        <v>4016.02</v>
      </c>
      <c r="G25" s="9">
        <f t="shared" si="0"/>
        <v>34.32</v>
      </c>
      <c r="H25" s="5"/>
      <c r="I25" s="1"/>
    </row>
    <row r="26" spans="1:9" ht="56.25">
      <c r="A26" s="8" t="s">
        <v>24</v>
      </c>
      <c r="B26" s="6" t="s">
        <v>23</v>
      </c>
      <c r="C26" s="7" t="s">
        <v>6</v>
      </c>
      <c r="D26" s="8" t="s">
        <v>24</v>
      </c>
      <c r="E26" s="9">
        <v>431300</v>
      </c>
      <c r="F26" s="9">
        <v>303430.74</v>
      </c>
      <c r="G26" s="9">
        <f t="shared" si="0"/>
        <v>70.35</v>
      </c>
      <c r="H26" s="5"/>
      <c r="I26" s="1"/>
    </row>
    <row r="27" spans="1:9" ht="56.25">
      <c r="A27" s="8" t="s">
        <v>26</v>
      </c>
      <c r="B27" s="6" t="s">
        <v>25</v>
      </c>
      <c r="C27" s="7" t="s">
        <v>6</v>
      </c>
      <c r="D27" s="8" t="s">
        <v>26</v>
      </c>
      <c r="E27" s="9">
        <v>52900</v>
      </c>
      <c r="F27" s="9">
        <v>9.66</v>
      </c>
      <c r="G27" s="9">
        <f t="shared" si="0"/>
        <v>0.02</v>
      </c>
      <c r="H27" s="5"/>
      <c r="I27" s="1"/>
    </row>
    <row r="28" spans="1:9" ht="14.25">
      <c r="A28" s="8" t="s">
        <v>28</v>
      </c>
      <c r="B28" s="6" t="s">
        <v>27</v>
      </c>
      <c r="C28" s="7" t="s">
        <v>6</v>
      </c>
      <c r="D28" s="8" t="s">
        <v>28</v>
      </c>
      <c r="E28" s="9">
        <v>8000</v>
      </c>
      <c r="F28" s="9">
        <v>2216.5</v>
      </c>
      <c r="G28" s="9">
        <f t="shared" si="0"/>
        <v>27.71</v>
      </c>
      <c r="H28" s="5"/>
      <c r="I28" s="1"/>
    </row>
    <row r="29" spans="1:9" ht="14.25">
      <c r="A29" s="8" t="s">
        <v>30</v>
      </c>
      <c r="B29" s="6" t="s">
        <v>29</v>
      </c>
      <c r="C29" s="7" t="s">
        <v>6</v>
      </c>
      <c r="D29" s="8" t="s">
        <v>30</v>
      </c>
      <c r="E29" s="9">
        <v>8000</v>
      </c>
      <c r="F29" s="9">
        <v>2216.5</v>
      </c>
      <c r="G29" s="9">
        <f t="shared" si="0"/>
        <v>27.71</v>
      </c>
      <c r="H29" s="5"/>
      <c r="I29" s="1"/>
    </row>
    <row r="30" spans="1:9" ht="14.25">
      <c r="A30" s="8" t="s">
        <v>31</v>
      </c>
      <c r="B30" s="6" t="s">
        <v>29</v>
      </c>
      <c r="C30" s="7" t="s">
        <v>6</v>
      </c>
      <c r="D30" s="8" t="s">
        <v>31</v>
      </c>
      <c r="E30" s="9">
        <v>8000</v>
      </c>
      <c r="F30" s="9">
        <v>2216.5</v>
      </c>
      <c r="G30" s="9">
        <f t="shared" si="0"/>
        <v>27.71</v>
      </c>
      <c r="H30" s="5"/>
      <c r="I30" s="1"/>
    </row>
    <row r="31" spans="1:9" ht="14.25">
      <c r="A31" s="8" t="s">
        <v>33</v>
      </c>
      <c r="B31" s="6" t="s">
        <v>32</v>
      </c>
      <c r="C31" s="7" t="s">
        <v>6</v>
      </c>
      <c r="D31" s="8" t="s">
        <v>33</v>
      </c>
      <c r="E31" s="9">
        <v>248000</v>
      </c>
      <c r="F31" s="9">
        <v>41755.32</v>
      </c>
      <c r="G31" s="9">
        <f t="shared" si="0"/>
        <v>16.84</v>
      </c>
      <c r="H31" s="5"/>
      <c r="I31" s="1"/>
    </row>
    <row r="32" spans="1:9" ht="14.25">
      <c r="A32" s="8" t="s">
        <v>35</v>
      </c>
      <c r="B32" s="6" t="s">
        <v>34</v>
      </c>
      <c r="C32" s="7" t="s">
        <v>6</v>
      </c>
      <c r="D32" s="8" t="s">
        <v>35</v>
      </c>
      <c r="E32" s="9">
        <v>79000</v>
      </c>
      <c r="F32" s="9">
        <v>3416.6</v>
      </c>
      <c r="G32" s="9">
        <f t="shared" si="0"/>
        <v>4.32</v>
      </c>
      <c r="H32" s="5"/>
      <c r="I32" s="1"/>
    </row>
    <row r="33" spans="1:9" ht="33.75">
      <c r="A33" s="8" t="s">
        <v>37</v>
      </c>
      <c r="B33" s="6" t="s">
        <v>36</v>
      </c>
      <c r="C33" s="7" t="s">
        <v>6</v>
      </c>
      <c r="D33" s="8" t="s">
        <v>37</v>
      </c>
      <c r="E33" s="9">
        <v>79000</v>
      </c>
      <c r="F33" s="9">
        <v>3416.6</v>
      </c>
      <c r="G33" s="9">
        <f t="shared" si="0"/>
        <v>4.32</v>
      </c>
      <c r="H33" s="5"/>
      <c r="I33" s="1"/>
    </row>
    <row r="34" spans="1:9" ht="14.25">
      <c r="A34" s="8" t="s">
        <v>39</v>
      </c>
      <c r="B34" s="6" t="s">
        <v>38</v>
      </c>
      <c r="C34" s="7" t="s">
        <v>6</v>
      </c>
      <c r="D34" s="8" t="s">
        <v>39</v>
      </c>
      <c r="E34" s="9">
        <v>169000</v>
      </c>
      <c r="F34" s="9">
        <v>38338.72</v>
      </c>
      <c r="G34" s="9">
        <f t="shared" si="0"/>
        <v>22.69</v>
      </c>
      <c r="H34" s="5"/>
      <c r="I34" s="1"/>
    </row>
    <row r="35" spans="1:9" ht="33.75">
      <c r="A35" s="8" t="s">
        <v>41</v>
      </c>
      <c r="B35" s="6" t="s">
        <v>40</v>
      </c>
      <c r="C35" s="7" t="s">
        <v>6</v>
      </c>
      <c r="D35" s="8" t="s">
        <v>41</v>
      </c>
      <c r="E35" s="9">
        <v>77000</v>
      </c>
      <c r="F35" s="9">
        <v>16289.04</v>
      </c>
      <c r="G35" s="9">
        <f t="shared" si="0"/>
        <v>21.15</v>
      </c>
      <c r="H35" s="5"/>
      <c r="I35" s="1"/>
    </row>
    <row r="36" spans="1:9" ht="45">
      <c r="A36" s="8" t="s">
        <v>43</v>
      </c>
      <c r="B36" s="6" t="s">
        <v>42</v>
      </c>
      <c r="C36" s="7" t="s">
        <v>6</v>
      </c>
      <c r="D36" s="8" t="s">
        <v>43</v>
      </c>
      <c r="E36" s="9">
        <v>77000</v>
      </c>
      <c r="F36" s="9">
        <v>16289.04</v>
      </c>
      <c r="G36" s="9">
        <f t="shared" si="0"/>
        <v>21.15</v>
      </c>
      <c r="H36" s="5"/>
      <c r="I36" s="1"/>
    </row>
    <row r="37" spans="1:9" ht="33.75">
      <c r="A37" s="8" t="s">
        <v>45</v>
      </c>
      <c r="B37" s="6" t="s">
        <v>44</v>
      </c>
      <c r="C37" s="7" t="s">
        <v>6</v>
      </c>
      <c r="D37" s="8" t="s">
        <v>45</v>
      </c>
      <c r="E37" s="9">
        <v>92000</v>
      </c>
      <c r="F37" s="9">
        <v>22049.68</v>
      </c>
      <c r="G37" s="9">
        <f t="shared" si="0"/>
        <v>23.97</v>
      </c>
      <c r="H37" s="5"/>
      <c r="I37" s="1"/>
    </row>
    <row r="38" spans="1:9" ht="45">
      <c r="A38" s="8" t="s">
        <v>47</v>
      </c>
      <c r="B38" s="6" t="s">
        <v>46</v>
      </c>
      <c r="C38" s="7" t="s">
        <v>6</v>
      </c>
      <c r="D38" s="8" t="s">
        <v>47</v>
      </c>
      <c r="E38" s="9">
        <v>92000</v>
      </c>
      <c r="F38" s="9">
        <v>22049.68</v>
      </c>
      <c r="G38" s="9">
        <f t="shared" si="0"/>
        <v>23.97</v>
      </c>
      <c r="H38" s="5"/>
      <c r="I38" s="1"/>
    </row>
    <row r="39" spans="1:9" ht="14.25">
      <c r="A39" s="8" t="s">
        <v>49</v>
      </c>
      <c r="B39" s="6" t="s">
        <v>48</v>
      </c>
      <c r="C39" s="7" t="s">
        <v>6</v>
      </c>
      <c r="D39" s="8" t="s">
        <v>49</v>
      </c>
      <c r="E39" s="9">
        <v>5000</v>
      </c>
      <c r="F39" s="9">
        <v>19550</v>
      </c>
      <c r="G39" s="9">
        <f t="shared" si="0"/>
        <v>391</v>
      </c>
      <c r="H39" s="5"/>
      <c r="I39" s="1"/>
    </row>
    <row r="40" spans="1:9" ht="33.75">
      <c r="A40" s="8" t="s">
        <v>51</v>
      </c>
      <c r="B40" s="6" t="s">
        <v>50</v>
      </c>
      <c r="C40" s="7" t="s">
        <v>6</v>
      </c>
      <c r="D40" s="8" t="s">
        <v>51</v>
      </c>
      <c r="E40" s="9">
        <v>5000</v>
      </c>
      <c r="F40" s="9">
        <v>19550</v>
      </c>
      <c r="G40" s="9">
        <f t="shared" si="0"/>
        <v>391</v>
      </c>
      <c r="H40" s="5"/>
      <c r="I40" s="1"/>
    </row>
    <row r="41" spans="1:9" ht="56.25">
      <c r="A41" s="8" t="s">
        <v>53</v>
      </c>
      <c r="B41" s="6" t="s">
        <v>52</v>
      </c>
      <c r="C41" s="7" t="s">
        <v>6</v>
      </c>
      <c r="D41" s="8" t="s">
        <v>53</v>
      </c>
      <c r="E41" s="9">
        <v>5000</v>
      </c>
      <c r="F41" s="9">
        <v>19550</v>
      </c>
      <c r="G41" s="9">
        <f t="shared" si="0"/>
        <v>391</v>
      </c>
      <c r="H41" s="5"/>
      <c r="I41" s="1"/>
    </row>
    <row r="42" spans="1:9" ht="33.75">
      <c r="A42" s="8" t="s">
        <v>55</v>
      </c>
      <c r="B42" s="6" t="s">
        <v>54</v>
      </c>
      <c r="C42" s="7" t="s">
        <v>6</v>
      </c>
      <c r="D42" s="8" t="s">
        <v>55</v>
      </c>
      <c r="E42" s="9">
        <v>2000</v>
      </c>
      <c r="F42" s="9">
        <v>22944.37</v>
      </c>
      <c r="G42" s="9">
        <f t="shared" si="0"/>
        <v>1147.22</v>
      </c>
      <c r="H42" s="5"/>
      <c r="I42" s="1"/>
    </row>
    <row r="43" spans="1:9" ht="56.25">
      <c r="A43" s="8" t="s">
        <v>56</v>
      </c>
      <c r="B43" s="6" t="s">
        <v>226</v>
      </c>
      <c r="C43" s="7" t="s">
        <v>6</v>
      </c>
      <c r="D43" s="8" t="s">
        <v>56</v>
      </c>
      <c r="E43" s="9">
        <v>2000</v>
      </c>
      <c r="F43" s="9">
        <v>22944.37</v>
      </c>
      <c r="G43" s="9">
        <f t="shared" si="0"/>
        <v>1147.22</v>
      </c>
      <c r="H43" s="5"/>
      <c r="I43" s="1"/>
    </row>
    <row r="44" spans="1:9" ht="45">
      <c r="A44" s="8" t="s">
        <v>58</v>
      </c>
      <c r="B44" s="6" t="s">
        <v>57</v>
      </c>
      <c r="C44" s="7" t="s">
        <v>6</v>
      </c>
      <c r="D44" s="8" t="s">
        <v>58</v>
      </c>
      <c r="E44" s="9">
        <v>2000</v>
      </c>
      <c r="F44" s="9">
        <v>17691.48</v>
      </c>
      <c r="G44" s="9">
        <f t="shared" si="0"/>
        <v>884.57</v>
      </c>
      <c r="H44" s="5"/>
      <c r="I44" s="1"/>
    </row>
    <row r="45" spans="1:9" ht="56.25">
      <c r="A45" s="8" t="s">
        <v>59</v>
      </c>
      <c r="B45" s="6" t="s">
        <v>227</v>
      </c>
      <c r="C45" s="7" t="s">
        <v>6</v>
      </c>
      <c r="D45" s="8" t="s">
        <v>59</v>
      </c>
      <c r="E45" s="9">
        <v>2000</v>
      </c>
      <c r="F45" s="9">
        <v>17691.48</v>
      </c>
      <c r="G45" s="9">
        <f t="shared" si="0"/>
        <v>884.57</v>
      </c>
      <c r="H45" s="5"/>
      <c r="I45" s="1"/>
    </row>
    <row r="46" spans="1:9" ht="56.25">
      <c r="A46" s="8" t="s">
        <v>196</v>
      </c>
      <c r="B46" s="6" t="s">
        <v>228</v>
      </c>
      <c r="C46" s="7" t="s">
        <v>6</v>
      </c>
      <c r="D46" s="8" t="s">
        <v>196</v>
      </c>
      <c r="E46" s="9" t="s">
        <v>229</v>
      </c>
      <c r="F46" s="9">
        <v>5252.89</v>
      </c>
      <c r="G46" s="9">
        <v>0</v>
      </c>
      <c r="H46" s="5"/>
      <c r="I46" s="1"/>
    </row>
    <row r="47" spans="1:9" ht="45">
      <c r="A47" s="8" t="s">
        <v>197</v>
      </c>
      <c r="B47" s="6" t="s">
        <v>195</v>
      </c>
      <c r="C47" s="7" t="s">
        <v>6</v>
      </c>
      <c r="D47" s="8" t="s">
        <v>197</v>
      </c>
      <c r="E47" s="9" t="s">
        <v>229</v>
      </c>
      <c r="F47" s="9">
        <v>5252.89</v>
      </c>
      <c r="G47" s="9">
        <v>0</v>
      </c>
      <c r="H47" s="5"/>
      <c r="I47" s="1"/>
    </row>
    <row r="48" spans="1:9" ht="22.5">
      <c r="A48" s="8" t="s">
        <v>61</v>
      </c>
      <c r="B48" s="6" t="s">
        <v>60</v>
      </c>
      <c r="C48" s="7" t="s">
        <v>6</v>
      </c>
      <c r="D48" s="8" t="s">
        <v>61</v>
      </c>
      <c r="E48" s="9">
        <v>10000</v>
      </c>
      <c r="F48" s="9">
        <v>60350</v>
      </c>
      <c r="G48" s="9">
        <f t="shared" si="0"/>
        <v>603.5</v>
      </c>
      <c r="H48" s="5"/>
      <c r="I48" s="1"/>
    </row>
    <row r="49" spans="1:9" ht="22.5">
      <c r="A49" s="8" t="s">
        <v>63</v>
      </c>
      <c r="B49" s="6" t="s">
        <v>62</v>
      </c>
      <c r="C49" s="7" t="s">
        <v>6</v>
      </c>
      <c r="D49" s="8" t="s">
        <v>63</v>
      </c>
      <c r="E49" s="9">
        <v>10000</v>
      </c>
      <c r="F49" s="9">
        <v>60350</v>
      </c>
      <c r="G49" s="9">
        <f t="shared" si="0"/>
        <v>603.5</v>
      </c>
      <c r="H49" s="5"/>
      <c r="I49" s="1"/>
    </row>
    <row r="50" spans="1:9" ht="22.5">
      <c r="A50" s="8" t="s">
        <v>65</v>
      </c>
      <c r="B50" s="6" t="s">
        <v>64</v>
      </c>
      <c r="C50" s="7" t="s">
        <v>6</v>
      </c>
      <c r="D50" s="8" t="s">
        <v>65</v>
      </c>
      <c r="E50" s="9">
        <v>10000</v>
      </c>
      <c r="F50" s="9">
        <v>60350</v>
      </c>
      <c r="G50" s="9">
        <f t="shared" si="0"/>
        <v>603.5</v>
      </c>
      <c r="H50" s="5"/>
      <c r="I50" s="1"/>
    </row>
    <row r="51" spans="1:9" ht="33.75">
      <c r="A51" s="8" t="s">
        <v>67</v>
      </c>
      <c r="B51" s="6" t="s">
        <v>66</v>
      </c>
      <c r="C51" s="7" t="s">
        <v>6</v>
      </c>
      <c r="D51" s="8" t="s">
        <v>67</v>
      </c>
      <c r="E51" s="9">
        <v>10000</v>
      </c>
      <c r="F51" s="9">
        <v>60350</v>
      </c>
      <c r="G51" s="9">
        <f t="shared" si="0"/>
        <v>603.5</v>
      </c>
      <c r="H51" s="5"/>
      <c r="I51" s="1"/>
    </row>
    <row r="52" spans="1:9" ht="14.25">
      <c r="A52" s="8" t="s">
        <v>69</v>
      </c>
      <c r="B52" s="6" t="s">
        <v>68</v>
      </c>
      <c r="C52" s="7" t="s">
        <v>6</v>
      </c>
      <c r="D52" s="8" t="s">
        <v>69</v>
      </c>
      <c r="E52" s="9">
        <v>2680879</v>
      </c>
      <c r="F52" s="9">
        <v>1430482</v>
      </c>
      <c r="G52" s="9">
        <f t="shared" si="0"/>
        <v>53.36</v>
      </c>
      <c r="H52" s="5"/>
      <c r="I52" s="1"/>
    </row>
    <row r="53" spans="1:9" ht="22.5">
      <c r="A53" s="8" t="s">
        <v>71</v>
      </c>
      <c r="B53" s="6" t="s">
        <v>70</v>
      </c>
      <c r="C53" s="7" t="s">
        <v>6</v>
      </c>
      <c r="D53" s="8" t="s">
        <v>71</v>
      </c>
      <c r="E53" s="9">
        <v>2680879</v>
      </c>
      <c r="F53" s="9">
        <v>1442679</v>
      </c>
      <c r="G53" s="9">
        <f t="shared" si="0"/>
        <v>53.81</v>
      </c>
      <c r="H53" s="5"/>
      <c r="I53" s="1"/>
    </row>
    <row r="54" spans="1:9" ht="22.5">
      <c r="A54" s="8" t="s">
        <v>73</v>
      </c>
      <c r="B54" s="6" t="s">
        <v>72</v>
      </c>
      <c r="C54" s="7" t="s">
        <v>6</v>
      </c>
      <c r="D54" s="8" t="s">
        <v>73</v>
      </c>
      <c r="E54" s="9">
        <v>2616979</v>
      </c>
      <c r="F54" s="9">
        <v>1378779</v>
      </c>
      <c r="G54" s="9">
        <f t="shared" si="0"/>
        <v>52.69</v>
      </c>
      <c r="H54" s="5"/>
      <c r="I54" s="1"/>
    </row>
    <row r="55" spans="1:9" ht="14.25">
      <c r="A55" s="8" t="s">
        <v>75</v>
      </c>
      <c r="B55" s="6" t="s">
        <v>74</v>
      </c>
      <c r="C55" s="7" t="s">
        <v>6</v>
      </c>
      <c r="D55" s="8" t="s">
        <v>75</v>
      </c>
      <c r="E55" s="9">
        <v>666700</v>
      </c>
      <c r="F55" s="9">
        <v>333350</v>
      </c>
      <c r="G55" s="9">
        <f t="shared" si="0"/>
        <v>50</v>
      </c>
      <c r="H55" s="5"/>
      <c r="I55" s="1"/>
    </row>
    <row r="56" spans="1:9" ht="22.5">
      <c r="A56" s="8" t="s">
        <v>77</v>
      </c>
      <c r="B56" s="6" t="s">
        <v>76</v>
      </c>
      <c r="C56" s="7" t="s">
        <v>6</v>
      </c>
      <c r="D56" s="8" t="s">
        <v>77</v>
      </c>
      <c r="E56" s="9">
        <v>666700</v>
      </c>
      <c r="F56" s="9">
        <v>333350</v>
      </c>
      <c r="G56" s="9">
        <f t="shared" si="0"/>
        <v>50</v>
      </c>
      <c r="H56" s="5"/>
      <c r="I56" s="1"/>
    </row>
    <row r="57" spans="1:9" ht="22.5">
      <c r="A57" s="8" t="s">
        <v>79</v>
      </c>
      <c r="B57" s="6" t="s">
        <v>78</v>
      </c>
      <c r="C57" s="7" t="s">
        <v>6</v>
      </c>
      <c r="D57" s="8" t="s">
        <v>79</v>
      </c>
      <c r="E57" s="9">
        <v>1950279</v>
      </c>
      <c r="F57" s="9">
        <v>1045429</v>
      </c>
      <c r="G57" s="9">
        <f t="shared" si="0"/>
        <v>53.6</v>
      </c>
      <c r="H57" s="5"/>
      <c r="I57" s="1"/>
    </row>
    <row r="58" spans="1:9" ht="22.5">
      <c r="A58" s="8" t="s">
        <v>81</v>
      </c>
      <c r="B58" s="6" t="s">
        <v>80</v>
      </c>
      <c r="C58" s="7" t="s">
        <v>6</v>
      </c>
      <c r="D58" s="8" t="s">
        <v>81</v>
      </c>
      <c r="E58" s="9">
        <v>1950279</v>
      </c>
      <c r="F58" s="9">
        <v>1045429</v>
      </c>
      <c r="G58" s="9">
        <f t="shared" si="0"/>
        <v>53.6</v>
      </c>
      <c r="H58" s="5"/>
      <c r="I58" s="1"/>
    </row>
    <row r="59" spans="1:9" ht="22.5">
      <c r="A59" s="8" t="s">
        <v>83</v>
      </c>
      <c r="B59" s="6" t="s">
        <v>82</v>
      </c>
      <c r="C59" s="7" t="s">
        <v>6</v>
      </c>
      <c r="D59" s="8" t="s">
        <v>83</v>
      </c>
      <c r="E59" s="9">
        <v>63900</v>
      </c>
      <c r="F59" s="9">
        <v>63900</v>
      </c>
      <c r="G59" s="9">
        <f t="shared" si="0"/>
        <v>100</v>
      </c>
      <c r="H59" s="5"/>
      <c r="I59" s="1"/>
    </row>
    <row r="60" spans="1:9" ht="33.75">
      <c r="A60" s="8" t="s">
        <v>85</v>
      </c>
      <c r="B60" s="6" t="s">
        <v>84</v>
      </c>
      <c r="C60" s="7" t="s">
        <v>6</v>
      </c>
      <c r="D60" s="8" t="s">
        <v>85</v>
      </c>
      <c r="E60" s="9">
        <v>63900</v>
      </c>
      <c r="F60" s="9">
        <v>63900</v>
      </c>
      <c r="G60" s="9">
        <f t="shared" si="0"/>
        <v>100</v>
      </c>
      <c r="H60" s="5"/>
      <c r="I60" s="1"/>
    </row>
    <row r="61" spans="1:9" ht="33.75">
      <c r="A61" s="8" t="s">
        <v>87</v>
      </c>
      <c r="B61" s="6" t="s">
        <v>86</v>
      </c>
      <c r="C61" s="7" t="s">
        <v>6</v>
      </c>
      <c r="D61" s="8" t="s">
        <v>87</v>
      </c>
      <c r="E61" s="9">
        <v>63900</v>
      </c>
      <c r="F61" s="9">
        <v>63900</v>
      </c>
      <c r="G61" s="9">
        <f t="shared" si="0"/>
        <v>100</v>
      </c>
      <c r="H61" s="5"/>
      <c r="I61" s="1"/>
    </row>
    <row r="62" spans="1:9" ht="33.75">
      <c r="A62" s="8" t="s">
        <v>89</v>
      </c>
      <c r="B62" s="6" t="s">
        <v>88</v>
      </c>
      <c r="C62" s="7" t="s">
        <v>6</v>
      </c>
      <c r="D62" s="8" t="s">
        <v>89</v>
      </c>
      <c r="E62" s="9" t="s">
        <v>229</v>
      </c>
      <c r="F62" s="9">
        <v>-12197</v>
      </c>
      <c r="G62" s="9">
        <v>0</v>
      </c>
      <c r="H62" s="5"/>
      <c r="I62" s="1"/>
    </row>
    <row r="63" spans="1:9" ht="33.75">
      <c r="A63" s="8" t="s">
        <v>91</v>
      </c>
      <c r="B63" s="6" t="s">
        <v>90</v>
      </c>
      <c r="C63" s="7" t="s">
        <v>6</v>
      </c>
      <c r="D63" s="8" t="s">
        <v>91</v>
      </c>
      <c r="E63" s="9" t="s">
        <v>229</v>
      </c>
      <c r="F63" s="9">
        <v>-12197</v>
      </c>
      <c r="G63" s="9">
        <v>0</v>
      </c>
      <c r="H63" s="5"/>
      <c r="I63" s="1"/>
    </row>
    <row r="64" spans="1:9" ht="15" customHeight="1" thickBot="1">
      <c r="A64" s="75" t="s">
        <v>99</v>
      </c>
      <c r="B64" s="76"/>
      <c r="C64" s="21">
        <v>2389000</v>
      </c>
      <c r="D64" s="22">
        <v>408681</v>
      </c>
      <c r="E64" s="23">
        <f>E16</f>
        <v>4078579</v>
      </c>
      <c r="F64" s="23">
        <f>F16</f>
        <v>2118265.6</v>
      </c>
      <c r="G64" s="23">
        <f>G16</f>
        <v>51.94</v>
      </c>
      <c r="H64" s="3"/>
      <c r="I64" s="3"/>
    </row>
    <row r="65" spans="1:7" ht="22.5">
      <c r="A65" s="65" t="s">
        <v>100</v>
      </c>
      <c r="B65" s="66"/>
      <c r="C65" s="66"/>
      <c r="D65" s="66"/>
      <c r="E65" s="66"/>
      <c r="F65" s="66"/>
      <c r="G65" s="67"/>
    </row>
    <row r="66" spans="1:7" ht="22.5">
      <c r="A66" s="28" t="s">
        <v>202</v>
      </c>
      <c r="B66" s="52" t="s">
        <v>198</v>
      </c>
      <c r="E66" s="19">
        <v>522100</v>
      </c>
      <c r="F66" s="19">
        <v>289447.06</v>
      </c>
      <c r="G66" s="9">
        <f>ROUND(F66*100/E66,2)</f>
        <v>55.44</v>
      </c>
    </row>
    <row r="67" spans="1:7" ht="14.25">
      <c r="A67" s="28" t="s">
        <v>203</v>
      </c>
      <c r="B67" s="18" t="s">
        <v>102</v>
      </c>
      <c r="E67" s="19">
        <v>522100</v>
      </c>
      <c r="F67" s="19">
        <v>289447.06</v>
      </c>
      <c r="G67" s="9">
        <f aca="true" t="shared" si="1" ref="G67:G130">ROUND(F67*100/E67,2)</f>
        <v>55.44</v>
      </c>
    </row>
    <row r="68" spans="1:7" ht="14.25">
      <c r="A68" s="28" t="s">
        <v>204</v>
      </c>
      <c r="B68" s="18" t="s">
        <v>103</v>
      </c>
      <c r="E68" s="19">
        <v>522100</v>
      </c>
      <c r="F68" s="19">
        <v>289447.06</v>
      </c>
      <c r="G68" s="9">
        <f t="shared" si="1"/>
        <v>55.44</v>
      </c>
    </row>
    <row r="69" spans="1:7" ht="14.25">
      <c r="A69" s="28" t="s">
        <v>205</v>
      </c>
      <c r="B69" s="18" t="s">
        <v>104</v>
      </c>
      <c r="E69" s="19">
        <v>386000</v>
      </c>
      <c r="F69" s="19">
        <v>227654.01</v>
      </c>
      <c r="G69" s="9">
        <f t="shared" si="1"/>
        <v>58.98</v>
      </c>
    </row>
    <row r="70" spans="1:7" ht="14.25">
      <c r="A70" s="28" t="s">
        <v>206</v>
      </c>
      <c r="B70" s="18" t="s">
        <v>105</v>
      </c>
      <c r="E70" s="19">
        <v>15000</v>
      </c>
      <c r="F70" s="19">
        <v>15000</v>
      </c>
      <c r="G70" s="9">
        <f t="shared" si="1"/>
        <v>100</v>
      </c>
    </row>
    <row r="71" spans="1:7" ht="14.25">
      <c r="A71" s="28" t="s">
        <v>207</v>
      </c>
      <c r="B71" s="18" t="s">
        <v>106</v>
      </c>
      <c r="E71" s="19">
        <v>121100</v>
      </c>
      <c r="F71" s="19">
        <v>46793.05</v>
      </c>
      <c r="G71" s="9">
        <f t="shared" si="1"/>
        <v>38.64</v>
      </c>
    </row>
    <row r="72" spans="1:7" ht="33.75">
      <c r="A72" s="28" t="s">
        <v>141</v>
      </c>
      <c r="B72" s="18" t="s">
        <v>101</v>
      </c>
      <c r="E72" s="19">
        <v>489703</v>
      </c>
      <c r="F72" s="19">
        <v>213337.31</v>
      </c>
      <c r="G72" s="9">
        <f t="shared" si="1"/>
        <v>43.56</v>
      </c>
    </row>
    <row r="73" spans="1:7" ht="14.25">
      <c r="A73" s="28" t="s">
        <v>142</v>
      </c>
      <c r="B73" s="18" t="s">
        <v>102</v>
      </c>
      <c r="E73" s="19">
        <v>428878</v>
      </c>
      <c r="F73" s="19">
        <v>192102.31</v>
      </c>
      <c r="G73" s="9">
        <f t="shared" si="1"/>
        <v>44.79</v>
      </c>
    </row>
    <row r="74" spans="1:7" ht="14.25">
      <c r="A74" s="28" t="s">
        <v>143</v>
      </c>
      <c r="B74" s="18" t="s">
        <v>103</v>
      </c>
      <c r="E74" s="19">
        <v>377003</v>
      </c>
      <c r="F74" s="19">
        <v>180527.2</v>
      </c>
      <c r="G74" s="9">
        <f t="shared" si="1"/>
        <v>47.88</v>
      </c>
    </row>
    <row r="75" spans="1:7" ht="14.25">
      <c r="A75" s="28" t="s">
        <v>144</v>
      </c>
      <c r="B75" s="18" t="s">
        <v>104</v>
      </c>
      <c r="E75" s="19">
        <v>267800</v>
      </c>
      <c r="F75" s="19">
        <v>119933.52</v>
      </c>
      <c r="G75" s="9">
        <f t="shared" si="1"/>
        <v>44.78</v>
      </c>
    </row>
    <row r="76" spans="1:7" ht="14.25">
      <c r="A76" s="28" t="s">
        <v>145</v>
      </c>
      <c r="B76" s="18" t="s">
        <v>106</v>
      </c>
      <c r="E76" s="19">
        <v>109203</v>
      </c>
      <c r="F76" s="19">
        <v>60593.68</v>
      </c>
      <c r="G76" s="9">
        <f t="shared" si="1"/>
        <v>55.49</v>
      </c>
    </row>
    <row r="77" spans="1:7" ht="14.25">
      <c r="A77" s="28" t="s">
        <v>146</v>
      </c>
      <c r="B77" s="18" t="s">
        <v>107</v>
      </c>
      <c r="E77" s="19">
        <v>34775</v>
      </c>
      <c r="F77" s="19">
        <v>10618.27</v>
      </c>
      <c r="G77" s="9">
        <f t="shared" si="1"/>
        <v>30.53</v>
      </c>
    </row>
    <row r="78" spans="1:7" ht="14.25">
      <c r="A78" s="28" t="s">
        <v>147</v>
      </c>
      <c r="B78" s="18" t="s">
        <v>108</v>
      </c>
      <c r="E78" s="19">
        <v>14514.8</v>
      </c>
      <c r="F78" s="19">
        <v>6816.35</v>
      </c>
      <c r="G78" s="9">
        <f t="shared" si="1"/>
        <v>46.96</v>
      </c>
    </row>
    <row r="79" spans="1:7" ht="14.25">
      <c r="A79" s="28" t="s">
        <v>230</v>
      </c>
      <c r="B79" s="18" t="s">
        <v>246</v>
      </c>
      <c r="E79" s="19">
        <v>2287.8</v>
      </c>
      <c r="F79" s="19" t="s">
        <v>229</v>
      </c>
      <c r="G79" s="9">
        <v>0</v>
      </c>
    </row>
    <row r="80" spans="1:7" ht="14.25">
      <c r="A80" s="28" t="s">
        <v>148</v>
      </c>
      <c r="B80" s="18" t="s">
        <v>109</v>
      </c>
      <c r="E80" s="19">
        <v>5717.7</v>
      </c>
      <c r="F80" s="19">
        <v>2014.92</v>
      </c>
      <c r="G80" s="9">
        <f t="shared" si="1"/>
        <v>35.24</v>
      </c>
    </row>
    <row r="81" spans="1:7" ht="14.25">
      <c r="A81" s="28" t="s">
        <v>149</v>
      </c>
      <c r="B81" s="18" t="s">
        <v>110</v>
      </c>
      <c r="E81" s="19">
        <v>2037</v>
      </c>
      <c r="F81" s="19">
        <v>1787</v>
      </c>
      <c r="G81" s="9">
        <f t="shared" si="1"/>
        <v>87.73</v>
      </c>
    </row>
    <row r="82" spans="1:7" ht="14.25">
      <c r="A82" s="28" t="s">
        <v>150</v>
      </c>
      <c r="B82" s="18" t="s">
        <v>111</v>
      </c>
      <c r="E82" s="19">
        <v>10217.7</v>
      </c>
      <c r="F82" s="19" t="s">
        <v>229</v>
      </c>
      <c r="G82" s="9">
        <v>0</v>
      </c>
    </row>
    <row r="83" spans="1:7" ht="14.25">
      <c r="A83" s="28" t="s">
        <v>151</v>
      </c>
      <c r="B83" s="18" t="s">
        <v>112</v>
      </c>
      <c r="E83" s="19">
        <v>17100</v>
      </c>
      <c r="F83" s="19">
        <v>956.84</v>
      </c>
      <c r="G83" s="9">
        <f t="shared" si="1"/>
        <v>5.6</v>
      </c>
    </row>
    <row r="84" spans="1:7" ht="14.25">
      <c r="A84" s="28" t="s">
        <v>152</v>
      </c>
      <c r="B84" s="18" t="s">
        <v>113</v>
      </c>
      <c r="E84" s="19">
        <v>60825</v>
      </c>
      <c r="F84" s="19">
        <v>21235</v>
      </c>
      <c r="G84" s="9">
        <f t="shared" si="1"/>
        <v>34.91</v>
      </c>
    </row>
    <row r="85" spans="1:7" ht="14.25">
      <c r="A85" s="28" t="s">
        <v>153</v>
      </c>
      <c r="B85" s="18" t="s">
        <v>114</v>
      </c>
      <c r="E85" s="19">
        <v>60825</v>
      </c>
      <c r="F85" s="19">
        <v>21235</v>
      </c>
      <c r="G85" s="9">
        <f t="shared" si="1"/>
        <v>34.91</v>
      </c>
    </row>
    <row r="86" spans="1:7" ht="14.25">
      <c r="A86" s="28" t="s">
        <v>231</v>
      </c>
      <c r="B86" s="18" t="s">
        <v>247</v>
      </c>
      <c r="E86" s="19">
        <v>30000</v>
      </c>
      <c r="F86" s="19">
        <v>9000</v>
      </c>
      <c r="G86" s="9">
        <f t="shared" si="1"/>
        <v>30</v>
      </c>
    </row>
    <row r="87" spans="1:7" ht="14.25">
      <c r="A87" s="28" t="s">
        <v>232</v>
      </c>
      <c r="B87" s="18" t="s">
        <v>102</v>
      </c>
      <c r="E87" s="19">
        <v>30000</v>
      </c>
      <c r="F87" s="19">
        <v>9000</v>
      </c>
      <c r="G87" s="9">
        <f t="shared" si="1"/>
        <v>30</v>
      </c>
    </row>
    <row r="88" spans="1:7" ht="14.25">
      <c r="A88" s="28" t="s">
        <v>233</v>
      </c>
      <c r="B88" s="18" t="s">
        <v>107</v>
      </c>
      <c r="E88" s="19">
        <v>30000</v>
      </c>
      <c r="F88" s="19">
        <v>9000</v>
      </c>
      <c r="G88" s="9">
        <f t="shared" si="1"/>
        <v>30</v>
      </c>
    </row>
    <row r="89" spans="1:7" ht="14.25">
      <c r="A89" s="28" t="s">
        <v>234</v>
      </c>
      <c r="B89" s="18" t="s">
        <v>111</v>
      </c>
      <c r="E89" s="19">
        <v>30000</v>
      </c>
      <c r="F89" s="19">
        <v>9000</v>
      </c>
      <c r="G89" s="9">
        <f t="shared" si="1"/>
        <v>30</v>
      </c>
    </row>
    <row r="90" spans="1:7" ht="14.25">
      <c r="A90" s="28" t="s">
        <v>154</v>
      </c>
      <c r="B90" s="18" t="s">
        <v>115</v>
      </c>
      <c r="E90" s="19">
        <v>63900</v>
      </c>
      <c r="F90" s="19">
        <v>26900.53</v>
      </c>
      <c r="G90" s="9">
        <f t="shared" si="1"/>
        <v>42.1</v>
      </c>
    </row>
    <row r="91" spans="1:7" ht="14.25">
      <c r="A91" s="28" t="s">
        <v>155</v>
      </c>
      <c r="B91" s="18" t="s">
        <v>102</v>
      </c>
      <c r="E91" s="19">
        <v>58300</v>
      </c>
      <c r="F91" s="19">
        <v>26900.53</v>
      </c>
      <c r="G91" s="9">
        <f t="shared" si="1"/>
        <v>46.14</v>
      </c>
    </row>
    <row r="92" spans="1:7" ht="14.25">
      <c r="A92" s="28" t="s">
        <v>156</v>
      </c>
      <c r="B92" s="18" t="s">
        <v>103</v>
      </c>
      <c r="E92" s="19">
        <v>58300</v>
      </c>
      <c r="F92" s="19">
        <v>26900.53</v>
      </c>
      <c r="G92" s="9">
        <f t="shared" si="1"/>
        <v>46.14</v>
      </c>
    </row>
    <row r="93" spans="1:7" ht="14.25">
      <c r="A93" s="28" t="s">
        <v>157</v>
      </c>
      <c r="B93" s="18" t="s">
        <v>104</v>
      </c>
      <c r="E93" s="19">
        <v>44746</v>
      </c>
      <c r="F93" s="19">
        <v>20143.95</v>
      </c>
      <c r="G93" s="9">
        <f t="shared" si="1"/>
        <v>45.02</v>
      </c>
    </row>
    <row r="94" spans="1:7" ht="14.25">
      <c r="A94" s="28" t="s">
        <v>158</v>
      </c>
      <c r="B94" s="18" t="s">
        <v>106</v>
      </c>
      <c r="E94" s="19">
        <v>13554</v>
      </c>
      <c r="F94" s="19">
        <v>6756.58</v>
      </c>
      <c r="G94" s="9">
        <f t="shared" si="1"/>
        <v>49.85</v>
      </c>
    </row>
    <row r="95" spans="1:7" ht="14.25">
      <c r="A95" s="28" t="s">
        <v>159</v>
      </c>
      <c r="B95" s="18" t="s">
        <v>113</v>
      </c>
      <c r="E95" s="19">
        <v>5600</v>
      </c>
      <c r="F95" s="19" t="s">
        <v>229</v>
      </c>
      <c r="G95" s="9">
        <v>0</v>
      </c>
    </row>
    <row r="96" spans="1:7" ht="14.25">
      <c r="A96" s="28" t="s">
        <v>160</v>
      </c>
      <c r="B96" s="18" t="s">
        <v>114</v>
      </c>
      <c r="E96" s="19">
        <v>5600</v>
      </c>
      <c r="F96" s="19" t="s">
        <v>229</v>
      </c>
      <c r="G96" s="9">
        <v>0</v>
      </c>
    </row>
    <row r="97" spans="1:7" ht="22.5">
      <c r="A97" s="28" t="s">
        <v>208</v>
      </c>
      <c r="B97" s="18" t="s">
        <v>199</v>
      </c>
      <c r="E97" s="19">
        <v>24176</v>
      </c>
      <c r="F97" s="19">
        <v>10000.23</v>
      </c>
      <c r="G97" s="9">
        <f t="shared" si="1"/>
        <v>41.36</v>
      </c>
    </row>
    <row r="98" spans="1:7" ht="14.25">
      <c r="A98" s="28" t="s">
        <v>209</v>
      </c>
      <c r="B98" s="18" t="s">
        <v>102</v>
      </c>
      <c r="E98" s="19">
        <v>16700</v>
      </c>
      <c r="F98" s="19">
        <v>10000.23</v>
      </c>
      <c r="G98" s="9">
        <f t="shared" si="1"/>
        <v>59.88</v>
      </c>
    </row>
    <row r="99" spans="1:7" ht="14.25">
      <c r="A99" s="28" t="s">
        <v>210</v>
      </c>
      <c r="B99" s="18" t="s">
        <v>107</v>
      </c>
      <c r="E99" s="19">
        <v>16700</v>
      </c>
      <c r="F99" s="19">
        <v>10000.23</v>
      </c>
      <c r="G99" s="9">
        <f t="shared" si="1"/>
        <v>59.88</v>
      </c>
    </row>
    <row r="100" spans="1:7" ht="14.25">
      <c r="A100" s="28" t="s">
        <v>211</v>
      </c>
      <c r="B100" s="18" t="s">
        <v>111</v>
      </c>
      <c r="E100" s="19">
        <v>16700</v>
      </c>
      <c r="F100" s="19">
        <v>10000.23</v>
      </c>
      <c r="G100" s="9">
        <f t="shared" si="1"/>
        <v>59.88</v>
      </c>
    </row>
    <row r="101" spans="1:7" ht="14.25">
      <c r="A101" s="28" t="s">
        <v>235</v>
      </c>
      <c r="B101" s="18" t="s">
        <v>113</v>
      </c>
      <c r="E101" s="19">
        <v>7476</v>
      </c>
      <c r="F101" s="19" t="s">
        <v>229</v>
      </c>
      <c r="G101" s="9">
        <v>0</v>
      </c>
    </row>
    <row r="102" spans="1:7" ht="14.25">
      <c r="A102" s="28" t="s">
        <v>236</v>
      </c>
      <c r="B102" s="18" t="s">
        <v>114</v>
      </c>
      <c r="E102" s="19">
        <v>7476</v>
      </c>
      <c r="F102" s="19" t="s">
        <v>229</v>
      </c>
      <c r="G102" s="9">
        <v>0</v>
      </c>
    </row>
    <row r="103" spans="1:7" ht="14.25">
      <c r="A103" s="28" t="s">
        <v>212</v>
      </c>
      <c r="B103" s="18" t="s">
        <v>200</v>
      </c>
      <c r="E103" s="19">
        <v>136480.5</v>
      </c>
      <c r="F103" s="19">
        <v>8827.32</v>
      </c>
      <c r="G103" s="9">
        <f t="shared" si="1"/>
        <v>6.47</v>
      </c>
    </row>
    <row r="104" spans="1:7" ht="14.25">
      <c r="A104" s="28" t="s">
        <v>213</v>
      </c>
      <c r="B104" s="18" t="s">
        <v>102</v>
      </c>
      <c r="E104" s="19">
        <v>112480.5</v>
      </c>
      <c r="F104" s="19">
        <v>8827.32</v>
      </c>
      <c r="G104" s="9">
        <f t="shared" si="1"/>
        <v>7.85</v>
      </c>
    </row>
    <row r="105" spans="1:7" ht="14.25">
      <c r="A105" s="28" t="s">
        <v>214</v>
      </c>
      <c r="B105" s="18" t="s">
        <v>107</v>
      </c>
      <c r="E105" s="19">
        <v>112480.5</v>
      </c>
      <c r="F105" s="19">
        <v>8827.32</v>
      </c>
      <c r="G105" s="9">
        <f t="shared" si="1"/>
        <v>7.85</v>
      </c>
    </row>
    <row r="106" spans="1:7" ht="14.25">
      <c r="A106" s="28" t="s">
        <v>215</v>
      </c>
      <c r="B106" s="18" t="s">
        <v>111</v>
      </c>
      <c r="E106" s="19">
        <v>112480.5</v>
      </c>
      <c r="F106" s="19">
        <v>8827.32</v>
      </c>
      <c r="G106" s="9">
        <f t="shared" si="1"/>
        <v>7.85</v>
      </c>
    </row>
    <row r="107" spans="1:7" ht="14.25">
      <c r="A107" s="28" t="s">
        <v>237</v>
      </c>
      <c r="B107" s="18" t="s">
        <v>113</v>
      </c>
      <c r="E107" s="19">
        <v>24000</v>
      </c>
      <c r="F107" s="19" t="s">
        <v>229</v>
      </c>
      <c r="G107" s="9">
        <v>0</v>
      </c>
    </row>
    <row r="108" spans="1:7" ht="14.25">
      <c r="A108" s="28" t="s">
        <v>238</v>
      </c>
      <c r="B108" s="18" t="s">
        <v>114</v>
      </c>
      <c r="E108" s="19">
        <v>24000</v>
      </c>
      <c r="F108" s="19" t="s">
        <v>229</v>
      </c>
      <c r="G108" s="9">
        <v>0</v>
      </c>
    </row>
    <row r="109" spans="1:7" ht="14.25">
      <c r="A109" s="28" t="s">
        <v>161</v>
      </c>
      <c r="B109" s="18" t="s">
        <v>116</v>
      </c>
      <c r="E109" s="19">
        <v>985400</v>
      </c>
      <c r="F109" s="19">
        <v>505987.35</v>
      </c>
      <c r="G109" s="9">
        <f t="shared" si="1"/>
        <v>51.35</v>
      </c>
    </row>
    <row r="110" spans="1:7" ht="14.25">
      <c r="A110" s="28" t="s">
        <v>162</v>
      </c>
      <c r="B110" s="18" t="s">
        <v>102</v>
      </c>
      <c r="E110" s="19">
        <v>985400</v>
      </c>
      <c r="F110" s="19">
        <v>505987.35</v>
      </c>
      <c r="G110" s="9">
        <f t="shared" si="1"/>
        <v>51.35</v>
      </c>
    </row>
    <row r="111" spans="1:7" ht="14.25">
      <c r="A111" s="28" t="s">
        <v>163</v>
      </c>
      <c r="B111" s="18" t="s">
        <v>117</v>
      </c>
      <c r="E111" s="19">
        <v>985400</v>
      </c>
      <c r="F111" s="19">
        <v>505987.35</v>
      </c>
      <c r="G111" s="9">
        <f t="shared" si="1"/>
        <v>51.35</v>
      </c>
    </row>
    <row r="112" spans="1:7" ht="22.5">
      <c r="A112" s="28" t="s">
        <v>164</v>
      </c>
      <c r="B112" s="18" t="s">
        <v>118</v>
      </c>
      <c r="E112" s="19">
        <v>985400</v>
      </c>
      <c r="F112" s="19">
        <v>505987.35</v>
      </c>
      <c r="G112" s="9">
        <f t="shared" si="1"/>
        <v>51.35</v>
      </c>
    </row>
    <row r="113" spans="1:7" ht="14.25">
      <c r="A113" s="28" t="s">
        <v>165</v>
      </c>
      <c r="B113" s="18" t="s">
        <v>119</v>
      </c>
      <c r="E113" s="19">
        <v>189019.5</v>
      </c>
      <c r="F113" s="19">
        <v>7996</v>
      </c>
      <c r="G113" s="9">
        <f t="shared" si="1"/>
        <v>4.23</v>
      </c>
    </row>
    <row r="114" spans="1:7" ht="14.25">
      <c r="A114" s="28" t="s">
        <v>166</v>
      </c>
      <c r="B114" s="18" t="s">
        <v>102</v>
      </c>
      <c r="E114" s="19">
        <v>99019.5</v>
      </c>
      <c r="F114" s="19">
        <v>7996</v>
      </c>
      <c r="G114" s="9">
        <f t="shared" si="1"/>
        <v>8.08</v>
      </c>
    </row>
    <row r="115" spans="1:7" ht="14.25">
      <c r="A115" s="28" t="s">
        <v>167</v>
      </c>
      <c r="B115" s="18" t="s">
        <v>107</v>
      </c>
      <c r="E115" s="19">
        <v>99019.5</v>
      </c>
      <c r="F115" s="19">
        <v>7996</v>
      </c>
      <c r="G115" s="9">
        <f t="shared" si="1"/>
        <v>8.08</v>
      </c>
    </row>
    <row r="116" spans="1:7" ht="14.25">
      <c r="A116" s="28" t="s">
        <v>168</v>
      </c>
      <c r="B116" s="18" t="s">
        <v>110</v>
      </c>
      <c r="E116" s="19">
        <v>7996</v>
      </c>
      <c r="F116" s="19">
        <v>7996</v>
      </c>
      <c r="G116" s="9">
        <f t="shared" si="1"/>
        <v>100</v>
      </c>
    </row>
    <row r="117" spans="1:7" ht="14.25">
      <c r="A117" s="28" t="s">
        <v>169</v>
      </c>
      <c r="B117" s="18" t="s">
        <v>111</v>
      </c>
      <c r="E117" s="19">
        <v>91023.5</v>
      </c>
      <c r="F117" s="19" t="s">
        <v>229</v>
      </c>
      <c r="G117" s="9">
        <v>0</v>
      </c>
    </row>
    <row r="118" spans="1:7" ht="14.25">
      <c r="A118" s="28" t="s">
        <v>239</v>
      </c>
      <c r="B118" s="18" t="s">
        <v>113</v>
      </c>
      <c r="E118" s="19">
        <v>90000</v>
      </c>
      <c r="F118" s="19" t="s">
        <v>229</v>
      </c>
      <c r="G118" s="9">
        <v>0</v>
      </c>
    </row>
    <row r="119" spans="1:7" ht="14.25">
      <c r="A119" s="28" t="s">
        <v>240</v>
      </c>
      <c r="B119" s="18" t="s">
        <v>114</v>
      </c>
      <c r="E119" s="19">
        <v>90000</v>
      </c>
      <c r="F119" s="19" t="s">
        <v>229</v>
      </c>
      <c r="G119" s="9">
        <v>0</v>
      </c>
    </row>
    <row r="120" spans="1:7" ht="14.25">
      <c r="A120" s="28" t="s">
        <v>170</v>
      </c>
      <c r="B120" s="18" t="s">
        <v>120</v>
      </c>
      <c r="E120" s="19">
        <v>86800</v>
      </c>
      <c r="F120" s="19">
        <v>44516.99</v>
      </c>
      <c r="G120" s="9">
        <f t="shared" si="1"/>
        <v>51.29</v>
      </c>
    </row>
    <row r="121" spans="1:7" ht="14.25">
      <c r="A121" s="28" t="s">
        <v>171</v>
      </c>
      <c r="B121" s="18" t="s">
        <v>102</v>
      </c>
      <c r="E121" s="19">
        <v>71880</v>
      </c>
      <c r="F121" s="19">
        <v>34396.99</v>
      </c>
      <c r="G121" s="9">
        <f t="shared" si="1"/>
        <v>47.85</v>
      </c>
    </row>
    <row r="122" spans="1:7" ht="14.25">
      <c r="A122" s="28" t="s">
        <v>172</v>
      </c>
      <c r="B122" s="18" t="s">
        <v>107</v>
      </c>
      <c r="E122" s="19">
        <v>71400</v>
      </c>
      <c r="F122" s="19">
        <v>33916.99</v>
      </c>
      <c r="G122" s="9">
        <f t="shared" si="1"/>
        <v>47.5</v>
      </c>
    </row>
    <row r="123" spans="1:7" ht="14.25">
      <c r="A123" s="28" t="s">
        <v>173</v>
      </c>
      <c r="B123" s="18" t="s">
        <v>109</v>
      </c>
      <c r="E123" s="19">
        <v>50301.99</v>
      </c>
      <c r="F123" s="19">
        <v>22654.08</v>
      </c>
      <c r="G123" s="9">
        <f t="shared" si="1"/>
        <v>45.04</v>
      </c>
    </row>
    <row r="124" spans="1:7" ht="14.25">
      <c r="A124" s="28" t="s">
        <v>174</v>
      </c>
      <c r="B124" s="18" t="s">
        <v>111</v>
      </c>
      <c r="E124" s="19">
        <v>21098.01</v>
      </c>
      <c r="F124" s="19">
        <v>11262.91</v>
      </c>
      <c r="G124" s="9">
        <f t="shared" si="1"/>
        <v>53.38</v>
      </c>
    </row>
    <row r="125" spans="1:7" ht="14.25">
      <c r="A125" s="28" t="s">
        <v>241</v>
      </c>
      <c r="B125" s="18" t="s">
        <v>112</v>
      </c>
      <c r="E125" s="19">
        <v>480</v>
      </c>
      <c r="F125" s="19">
        <v>480</v>
      </c>
      <c r="G125" s="9">
        <f t="shared" si="1"/>
        <v>100</v>
      </c>
    </row>
    <row r="126" spans="1:7" ht="14.25">
      <c r="A126" s="28" t="s">
        <v>242</v>
      </c>
      <c r="B126" s="18" t="s">
        <v>113</v>
      </c>
      <c r="E126" s="19">
        <v>14920</v>
      </c>
      <c r="F126" s="19">
        <v>10120</v>
      </c>
      <c r="G126" s="9">
        <f t="shared" si="1"/>
        <v>67.83</v>
      </c>
    </row>
    <row r="127" spans="1:7" ht="14.25">
      <c r="A127" s="28" t="s">
        <v>243</v>
      </c>
      <c r="B127" s="18" t="s">
        <v>114</v>
      </c>
      <c r="E127" s="19">
        <v>14920</v>
      </c>
      <c r="F127" s="19">
        <v>10120</v>
      </c>
      <c r="G127" s="9">
        <f t="shared" si="1"/>
        <v>67.83</v>
      </c>
    </row>
    <row r="128" spans="1:7" ht="14.25">
      <c r="A128" s="28" t="s">
        <v>216</v>
      </c>
      <c r="B128" s="18" t="s">
        <v>201</v>
      </c>
      <c r="E128" s="19">
        <v>18500</v>
      </c>
      <c r="F128" s="19">
        <v>17393.67</v>
      </c>
      <c r="G128" s="9">
        <f t="shared" si="1"/>
        <v>94.02</v>
      </c>
    </row>
    <row r="129" spans="1:7" ht="14.25">
      <c r="A129" s="28" t="s">
        <v>217</v>
      </c>
      <c r="B129" s="18" t="s">
        <v>102</v>
      </c>
      <c r="E129" s="19">
        <v>15597</v>
      </c>
      <c r="F129" s="19">
        <v>14490.67</v>
      </c>
      <c r="G129" s="9">
        <f t="shared" si="1"/>
        <v>92.91</v>
      </c>
    </row>
    <row r="130" spans="1:7" ht="14.25">
      <c r="A130" s="28" t="s">
        <v>218</v>
      </c>
      <c r="B130" s="18" t="s">
        <v>107</v>
      </c>
      <c r="E130" s="19">
        <v>15597</v>
      </c>
      <c r="F130" s="19">
        <v>14490.67</v>
      </c>
      <c r="G130" s="9">
        <f t="shared" si="1"/>
        <v>92.91</v>
      </c>
    </row>
    <row r="131" spans="1:7" ht="14.25">
      <c r="A131" s="28" t="s">
        <v>219</v>
      </c>
      <c r="B131" s="18" t="s">
        <v>111</v>
      </c>
      <c r="E131" s="19">
        <v>15597</v>
      </c>
      <c r="F131" s="19">
        <v>14490.67</v>
      </c>
      <c r="G131" s="9">
        <f aca="true" t="shared" si="2" ref="G131:G140">ROUND(F131*100/E131,2)</f>
        <v>92.91</v>
      </c>
    </row>
    <row r="132" spans="1:7" ht="14.25">
      <c r="A132" s="28" t="s">
        <v>244</v>
      </c>
      <c r="B132" s="18" t="s">
        <v>113</v>
      </c>
      <c r="E132" s="19">
        <v>2903</v>
      </c>
      <c r="F132" s="19">
        <v>2903</v>
      </c>
      <c r="G132" s="9">
        <f t="shared" si="2"/>
        <v>100</v>
      </c>
    </row>
    <row r="133" spans="1:7" ht="14.25">
      <c r="A133" s="28" t="s">
        <v>245</v>
      </c>
      <c r="B133" s="18" t="s">
        <v>114</v>
      </c>
      <c r="E133" s="19">
        <v>2903</v>
      </c>
      <c r="F133" s="19">
        <v>2903</v>
      </c>
      <c r="G133" s="9">
        <f t="shared" si="2"/>
        <v>100</v>
      </c>
    </row>
    <row r="134" spans="1:7" ht="14.25">
      <c r="A134" s="28" t="s">
        <v>175</v>
      </c>
      <c r="B134" s="18" t="s">
        <v>121</v>
      </c>
      <c r="E134" s="19">
        <v>10000</v>
      </c>
      <c r="F134" s="19">
        <v>4000</v>
      </c>
      <c r="G134" s="9">
        <f t="shared" si="2"/>
        <v>40</v>
      </c>
    </row>
    <row r="135" spans="1:7" ht="14.25">
      <c r="A135" s="28" t="s">
        <v>176</v>
      </c>
      <c r="B135" s="18" t="s">
        <v>102</v>
      </c>
      <c r="E135" s="19">
        <v>10000</v>
      </c>
      <c r="F135" s="19">
        <v>4000</v>
      </c>
      <c r="G135" s="9">
        <f t="shared" si="2"/>
        <v>40</v>
      </c>
    </row>
    <row r="136" spans="1:7" ht="14.25">
      <c r="A136" s="28" t="s">
        <v>220</v>
      </c>
      <c r="B136" s="18" t="s">
        <v>112</v>
      </c>
      <c r="E136" s="19">
        <v>10000</v>
      </c>
      <c r="F136" s="19">
        <v>4000</v>
      </c>
      <c r="G136" s="9">
        <f t="shared" si="2"/>
        <v>40</v>
      </c>
    </row>
    <row r="137" spans="1:7" ht="14.25">
      <c r="A137" s="28" t="s">
        <v>177</v>
      </c>
      <c r="B137" s="18" t="s">
        <v>122</v>
      </c>
      <c r="E137" s="19">
        <v>1729000</v>
      </c>
      <c r="F137" s="19">
        <v>864500</v>
      </c>
      <c r="G137" s="9">
        <f t="shared" si="2"/>
        <v>50</v>
      </c>
    </row>
    <row r="138" spans="1:7" ht="14.25">
      <c r="A138" s="28" t="s">
        <v>178</v>
      </c>
      <c r="B138" s="18" t="s">
        <v>102</v>
      </c>
      <c r="E138" s="19">
        <v>1729000</v>
      </c>
      <c r="F138" s="19">
        <v>864500</v>
      </c>
      <c r="G138" s="9">
        <f t="shared" si="2"/>
        <v>50</v>
      </c>
    </row>
    <row r="139" spans="1:7" ht="14.25">
      <c r="A139" s="28" t="s">
        <v>179</v>
      </c>
      <c r="B139" s="18" t="s">
        <v>117</v>
      </c>
      <c r="E139" s="19">
        <v>1729000</v>
      </c>
      <c r="F139" s="19">
        <v>864500</v>
      </c>
      <c r="G139" s="9">
        <f t="shared" si="2"/>
        <v>50</v>
      </c>
    </row>
    <row r="140" spans="1:7" ht="22.5">
      <c r="A140" s="28" t="s">
        <v>180</v>
      </c>
      <c r="B140" s="18" t="s">
        <v>118</v>
      </c>
      <c r="E140" s="19">
        <v>1729000</v>
      </c>
      <c r="F140" s="19">
        <v>864500</v>
      </c>
      <c r="G140" s="9">
        <f t="shared" si="2"/>
        <v>50</v>
      </c>
    </row>
    <row r="141" spans="1:7" ht="21" customHeight="1" thickBot="1">
      <c r="A141" s="75" t="s">
        <v>97</v>
      </c>
      <c r="B141" s="76"/>
      <c r="C141" s="20">
        <v>2389000</v>
      </c>
      <c r="D141" s="17">
        <v>408681</v>
      </c>
      <c r="E141" s="23">
        <v>4285079</v>
      </c>
      <c r="F141" s="23">
        <v>2001906.46</v>
      </c>
      <c r="G141" s="23">
        <f>ROUND(F141*100/E141,2)</f>
        <v>46.72</v>
      </c>
    </row>
    <row r="142" spans="1:7" ht="39" customHeight="1" thickBot="1">
      <c r="A142" s="77" t="s">
        <v>186</v>
      </c>
      <c r="B142" s="78"/>
      <c r="C142" s="42"/>
      <c r="D142" s="43">
        <v>305718.82</v>
      </c>
      <c r="E142" s="44">
        <v>206500</v>
      </c>
      <c r="F142" s="44">
        <v>-116359.14</v>
      </c>
      <c r="G142" s="49" t="s">
        <v>187</v>
      </c>
    </row>
    <row r="143" spans="1:7" ht="19.5">
      <c r="A143" s="79" t="s">
        <v>98</v>
      </c>
      <c r="B143" s="80"/>
      <c r="C143" s="80"/>
      <c r="D143" s="80"/>
      <c r="E143" s="80"/>
      <c r="F143" s="80"/>
      <c r="G143" s="81"/>
    </row>
    <row r="144" spans="1:7" ht="14.25">
      <c r="A144" s="26" t="s">
        <v>132</v>
      </c>
      <c r="B144" s="24" t="s">
        <v>123</v>
      </c>
      <c r="E144" s="25">
        <v>206500</v>
      </c>
      <c r="F144" s="25">
        <v>-116359.14</v>
      </c>
      <c r="G144" s="47" t="s">
        <v>187</v>
      </c>
    </row>
    <row r="145" spans="1:7" ht="14.25">
      <c r="A145" s="26" t="s">
        <v>133</v>
      </c>
      <c r="B145" s="24" t="s">
        <v>124</v>
      </c>
      <c r="E145" s="25">
        <v>-4078579</v>
      </c>
      <c r="F145" s="25">
        <v>-2141038</v>
      </c>
      <c r="G145" s="59" t="s">
        <v>248</v>
      </c>
    </row>
    <row r="146" spans="1:7" ht="14.25">
      <c r="A146" s="26" t="s">
        <v>134</v>
      </c>
      <c r="B146" s="18" t="s">
        <v>125</v>
      </c>
      <c r="E146" s="25">
        <v>-4078579</v>
      </c>
      <c r="F146" s="25">
        <v>-2141038</v>
      </c>
      <c r="G146" s="59" t="s">
        <v>248</v>
      </c>
    </row>
    <row r="147" spans="1:7" ht="14.25">
      <c r="A147" s="26" t="s">
        <v>135</v>
      </c>
      <c r="B147" s="18" t="s">
        <v>126</v>
      </c>
      <c r="E147" s="25">
        <v>-4078579</v>
      </c>
      <c r="F147" s="25">
        <v>-2141038</v>
      </c>
      <c r="G147" s="59" t="s">
        <v>248</v>
      </c>
    </row>
    <row r="148" spans="1:7" ht="22.5">
      <c r="A148" s="26" t="s">
        <v>136</v>
      </c>
      <c r="B148" s="18" t="s">
        <v>127</v>
      </c>
      <c r="E148" s="25">
        <v>-4078579</v>
      </c>
      <c r="F148" s="25">
        <v>-2141038</v>
      </c>
      <c r="G148" s="59" t="s">
        <v>248</v>
      </c>
    </row>
    <row r="149" spans="1:7" ht="14.25">
      <c r="A149" s="26" t="s">
        <v>137</v>
      </c>
      <c r="B149" s="24" t="s">
        <v>128</v>
      </c>
      <c r="E149" s="25">
        <v>4285079</v>
      </c>
      <c r="F149" s="25">
        <v>2024678.86</v>
      </c>
      <c r="G149" s="59" t="s">
        <v>248</v>
      </c>
    </row>
    <row r="150" spans="1:7" ht="14.25">
      <c r="A150" s="27" t="s">
        <v>138</v>
      </c>
      <c r="B150" s="18" t="s">
        <v>129</v>
      </c>
      <c r="E150" s="25">
        <v>4285079</v>
      </c>
      <c r="F150" s="25">
        <v>2024678.86</v>
      </c>
      <c r="G150" s="59" t="s">
        <v>248</v>
      </c>
    </row>
    <row r="151" spans="1:7" ht="14.25">
      <c r="A151" s="27" t="s">
        <v>139</v>
      </c>
      <c r="B151" s="18" t="s">
        <v>130</v>
      </c>
      <c r="E151" s="25">
        <v>4285079</v>
      </c>
      <c r="F151" s="25">
        <v>2024678.86</v>
      </c>
      <c r="G151" s="59" t="s">
        <v>248</v>
      </c>
    </row>
    <row r="152" spans="1:7" ht="23.25" thickBot="1">
      <c r="A152" s="27" t="s">
        <v>140</v>
      </c>
      <c r="B152" s="18" t="s">
        <v>131</v>
      </c>
      <c r="E152" s="25">
        <v>4285079</v>
      </c>
      <c r="F152" s="25">
        <v>2024678.86</v>
      </c>
      <c r="G152" s="59" t="s">
        <v>248</v>
      </c>
    </row>
    <row r="153" spans="1:7" ht="20.25" customHeight="1">
      <c r="A153" s="68" t="s">
        <v>185</v>
      </c>
      <c r="B153" s="69"/>
      <c r="C153" s="17">
        <v>7167000</v>
      </c>
      <c r="D153" s="17">
        <v>408798.04</v>
      </c>
      <c r="E153" s="46">
        <f>E142</f>
        <v>206500</v>
      </c>
      <c r="F153" s="46">
        <f>F142</f>
        <v>-116359.14</v>
      </c>
      <c r="G153" s="49" t="s">
        <v>187</v>
      </c>
    </row>
  </sheetData>
  <mergeCells count="25">
    <mergeCell ref="D12:D14"/>
    <mergeCell ref="E12:E14"/>
    <mergeCell ref="A65:G65"/>
    <mergeCell ref="B5:G5"/>
    <mergeCell ref="B6:G6"/>
    <mergeCell ref="B7:G7"/>
    <mergeCell ref="B8:G8"/>
    <mergeCell ref="E1:G1"/>
    <mergeCell ref="B2:G2"/>
    <mergeCell ref="B3:G3"/>
    <mergeCell ref="B4:G4"/>
    <mergeCell ref="B9:G9"/>
    <mergeCell ref="B10:G10"/>
    <mergeCell ref="B11:G11"/>
    <mergeCell ref="A64:B64"/>
    <mergeCell ref="A12:A14"/>
    <mergeCell ref="A17:G17"/>
    <mergeCell ref="F12:F14"/>
    <mergeCell ref="G12:G14"/>
    <mergeCell ref="B12:B14"/>
    <mergeCell ref="C12:C14"/>
    <mergeCell ref="A141:B141"/>
    <mergeCell ref="A142:B142"/>
    <mergeCell ref="A143:G143"/>
    <mergeCell ref="A153:B153"/>
  </mergeCells>
  <printOptions/>
  <pageMargins left="0.7874015748031497" right="0.1968503937007874" top="0.3937007874015748" bottom="0.3937007874015748" header="0.5118110236220472" footer="0.5118110236220472"/>
  <pageSetup fitToHeight="0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K158"/>
  <sheetViews>
    <sheetView showGridLines="0" tabSelected="1" workbookViewId="0" topLeftCell="A1">
      <selection activeCell="J15" sqref="J15"/>
    </sheetView>
  </sheetViews>
  <sheetFormatPr defaultColWidth="9.140625" defaultRowHeight="15"/>
  <cols>
    <col min="1" max="1" width="17.421875" style="83" customWidth="1"/>
    <col min="2" max="2" width="44.421875" style="83" customWidth="1"/>
    <col min="3" max="3" width="11.7109375" style="83" hidden="1" customWidth="1"/>
    <col min="4" max="4" width="17.421875" style="83" hidden="1" customWidth="1"/>
    <col min="5" max="5" width="14.8515625" style="83" customWidth="1"/>
    <col min="6" max="6" width="11.8515625" style="83" customWidth="1"/>
    <col min="7" max="7" width="9.7109375" style="83" customWidth="1"/>
    <col min="8" max="8" width="0" style="83" hidden="1" customWidth="1"/>
    <col min="9" max="9" width="6.00390625" style="83" customWidth="1"/>
    <col min="10" max="16384" width="8.00390625" style="83" customWidth="1"/>
  </cols>
  <sheetData>
    <row r="1" spans="5:7" s="2" customFormat="1" ht="15">
      <c r="E1" s="70" t="s">
        <v>92</v>
      </c>
      <c r="F1" s="70"/>
      <c r="G1" s="70"/>
    </row>
    <row r="2" spans="2:7" s="2" customFormat="1" ht="14.25">
      <c r="B2" s="62" t="s">
        <v>260</v>
      </c>
      <c r="C2" s="62"/>
      <c r="D2" s="62"/>
      <c r="E2" s="62"/>
      <c r="F2" s="62"/>
      <c r="G2" s="62"/>
    </row>
    <row r="3" spans="2:7" s="2" customFormat="1" ht="14.25">
      <c r="B3" s="62" t="s">
        <v>188</v>
      </c>
      <c r="C3" s="62"/>
      <c r="D3" s="62"/>
      <c r="E3" s="62"/>
      <c r="F3" s="62"/>
      <c r="G3" s="62"/>
    </row>
    <row r="4" spans="2:7" s="2" customFormat="1" ht="14.25">
      <c r="B4" s="62" t="s">
        <v>93</v>
      </c>
      <c r="C4" s="62"/>
      <c r="D4" s="62"/>
      <c r="E4" s="62"/>
      <c r="F4" s="62"/>
      <c r="G4" s="62"/>
    </row>
    <row r="5" spans="2:7" s="2" customFormat="1" ht="14.25">
      <c r="B5" s="62" t="s">
        <v>263</v>
      </c>
      <c r="C5" s="62"/>
      <c r="D5" s="62"/>
      <c r="E5" s="62"/>
      <c r="F5" s="62"/>
      <c r="G5" s="62"/>
    </row>
    <row r="6" spans="2:7" s="2" customFormat="1" ht="14.25">
      <c r="B6" s="63"/>
      <c r="C6" s="63"/>
      <c r="D6" s="63"/>
      <c r="E6" s="63"/>
      <c r="F6" s="63"/>
      <c r="G6" s="63"/>
    </row>
    <row r="7" spans="2:7" s="2" customFormat="1" ht="15">
      <c r="B7" s="64" t="s">
        <v>95</v>
      </c>
      <c r="C7" s="64"/>
      <c r="D7" s="64"/>
      <c r="E7" s="64"/>
      <c r="F7" s="64"/>
      <c r="G7" s="64"/>
    </row>
    <row r="8" spans="2:7" s="2" customFormat="1" ht="15">
      <c r="B8" s="64" t="s">
        <v>189</v>
      </c>
      <c r="C8" s="64"/>
      <c r="D8" s="64"/>
      <c r="E8" s="64"/>
      <c r="F8" s="64"/>
      <c r="G8" s="64"/>
    </row>
    <row r="9" spans="2:7" s="2" customFormat="1" ht="15">
      <c r="B9" s="64" t="s">
        <v>96</v>
      </c>
      <c r="C9" s="64"/>
      <c r="D9" s="64"/>
      <c r="E9" s="64"/>
      <c r="F9" s="64"/>
      <c r="G9" s="64"/>
    </row>
    <row r="10" spans="2:7" s="2" customFormat="1" ht="15">
      <c r="B10" s="64" t="s">
        <v>259</v>
      </c>
      <c r="C10" s="64"/>
      <c r="D10" s="64"/>
      <c r="E10" s="64"/>
      <c r="F10" s="64"/>
      <c r="G10" s="64"/>
    </row>
    <row r="11" spans="2:7" s="2" customFormat="1" ht="9" customHeight="1">
      <c r="B11" s="63"/>
      <c r="C11" s="63"/>
      <c r="D11" s="63"/>
      <c r="E11" s="63"/>
      <c r="F11" s="63"/>
      <c r="G11" s="63"/>
    </row>
    <row r="12" spans="1:9" ht="12.75" customHeight="1">
      <c r="A12" s="60" t="s">
        <v>2</v>
      </c>
      <c r="B12" s="73" t="s">
        <v>0</v>
      </c>
      <c r="C12" s="60" t="s">
        <v>1</v>
      </c>
      <c r="D12" s="60" t="s">
        <v>2</v>
      </c>
      <c r="E12" s="71" t="s">
        <v>183</v>
      </c>
      <c r="F12" s="71" t="s">
        <v>262</v>
      </c>
      <c r="G12" s="60" t="s">
        <v>261</v>
      </c>
      <c r="H12" s="85"/>
      <c r="I12" s="82"/>
    </row>
    <row r="13" spans="1:9" ht="12" customHeight="1">
      <c r="A13" s="61"/>
      <c r="B13" s="74"/>
      <c r="C13" s="61"/>
      <c r="D13" s="61"/>
      <c r="E13" s="72"/>
      <c r="F13" s="72"/>
      <c r="G13" s="61"/>
      <c r="H13" s="86"/>
      <c r="I13" s="82"/>
    </row>
    <row r="14" spans="1:9" ht="14.25" customHeight="1">
      <c r="A14" s="61"/>
      <c r="B14" s="74"/>
      <c r="C14" s="61"/>
      <c r="D14" s="61"/>
      <c r="E14" s="72"/>
      <c r="F14" s="72"/>
      <c r="G14" s="61"/>
      <c r="H14" s="86"/>
      <c r="I14" s="82"/>
    </row>
    <row r="15" spans="1:9" ht="14.25" customHeight="1" thickBot="1">
      <c r="A15" s="39">
        <v>1</v>
      </c>
      <c r="B15" s="40">
        <v>2</v>
      </c>
      <c r="C15" s="39">
        <v>2</v>
      </c>
      <c r="D15" s="39">
        <v>3</v>
      </c>
      <c r="E15" s="41" t="s">
        <v>94</v>
      </c>
      <c r="F15" s="41" t="s">
        <v>3</v>
      </c>
      <c r="G15" s="41" t="s">
        <v>4</v>
      </c>
      <c r="H15" s="86"/>
      <c r="I15" s="82"/>
    </row>
    <row r="16" spans="1:9" ht="18.75" customHeight="1">
      <c r="A16" s="65" t="s">
        <v>184</v>
      </c>
      <c r="B16" s="66" t="s">
        <v>184</v>
      </c>
      <c r="C16" s="66"/>
      <c r="D16" s="66"/>
      <c r="E16" s="66"/>
      <c r="F16" s="66"/>
      <c r="G16" s="67"/>
      <c r="H16" s="86"/>
      <c r="I16" s="82"/>
    </row>
    <row r="17" spans="1:9" ht="12.75">
      <c r="A17" s="89" t="s">
        <v>9</v>
      </c>
      <c r="B17" s="87" t="s">
        <v>8</v>
      </c>
      <c r="C17" s="88" t="s">
        <v>6</v>
      </c>
      <c r="D17" s="89" t="s">
        <v>9</v>
      </c>
      <c r="E17" s="90">
        <v>1456719</v>
      </c>
      <c r="F17" s="90">
        <v>1216926.93</v>
      </c>
      <c r="G17" s="90">
        <f>ROUND(F17*100/E17,2)</f>
        <v>83.54</v>
      </c>
      <c r="H17" s="86"/>
      <c r="I17" s="82"/>
    </row>
    <row r="18" spans="1:9" ht="12.75">
      <c r="A18" s="89" t="s">
        <v>11</v>
      </c>
      <c r="B18" s="87" t="s">
        <v>10</v>
      </c>
      <c r="C18" s="88" t="s">
        <v>6</v>
      </c>
      <c r="D18" s="89" t="s">
        <v>11</v>
      </c>
      <c r="E18" s="90">
        <v>139300</v>
      </c>
      <c r="F18" s="90">
        <v>48379.2</v>
      </c>
      <c r="G18" s="90">
        <f aca="true" t="shared" si="0" ref="G18:G65">ROUND(F18*100/E18,2)</f>
        <v>34.73</v>
      </c>
      <c r="H18" s="86"/>
      <c r="I18" s="82"/>
    </row>
    <row r="19" spans="1:9" ht="12.75">
      <c r="A19" s="89" t="s">
        <v>13</v>
      </c>
      <c r="B19" s="87" t="s">
        <v>12</v>
      </c>
      <c r="C19" s="88" t="s">
        <v>6</v>
      </c>
      <c r="D19" s="89" t="s">
        <v>13</v>
      </c>
      <c r="E19" s="90">
        <v>139300</v>
      </c>
      <c r="F19" s="90">
        <v>48379.2</v>
      </c>
      <c r="G19" s="90">
        <f t="shared" si="0"/>
        <v>34.73</v>
      </c>
      <c r="H19" s="86"/>
      <c r="I19" s="82"/>
    </row>
    <row r="20" spans="1:9" ht="56.25">
      <c r="A20" s="89" t="s">
        <v>14</v>
      </c>
      <c r="B20" s="87" t="s">
        <v>224</v>
      </c>
      <c r="C20" s="88" t="s">
        <v>6</v>
      </c>
      <c r="D20" s="89" t="s">
        <v>14</v>
      </c>
      <c r="E20" s="90">
        <v>139300</v>
      </c>
      <c r="F20" s="90">
        <v>48379.2</v>
      </c>
      <c r="G20" s="90">
        <f t="shared" si="0"/>
        <v>34.73</v>
      </c>
      <c r="H20" s="86"/>
      <c r="I20" s="82"/>
    </row>
    <row r="21" spans="1:9" ht="22.5">
      <c r="A21" s="89" t="s">
        <v>17</v>
      </c>
      <c r="B21" s="87" t="s">
        <v>16</v>
      </c>
      <c r="C21" s="88" t="s">
        <v>6</v>
      </c>
      <c r="D21" s="89" t="s">
        <v>17</v>
      </c>
      <c r="E21" s="90">
        <v>985400</v>
      </c>
      <c r="F21" s="90">
        <v>898161.81</v>
      </c>
      <c r="G21" s="90">
        <f t="shared" si="0"/>
        <v>91.15</v>
      </c>
      <c r="H21" s="86"/>
      <c r="I21" s="82"/>
    </row>
    <row r="22" spans="1:9" ht="22.5">
      <c r="A22" s="89" t="s">
        <v>19</v>
      </c>
      <c r="B22" s="87" t="s">
        <v>18</v>
      </c>
      <c r="C22" s="88" t="s">
        <v>6</v>
      </c>
      <c r="D22" s="89" t="s">
        <v>19</v>
      </c>
      <c r="E22" s="90">
        <v>985400</v>
      </c>
      <c r="F22" s="90">
        <v>898161.81</v>
      </c>
      <c r="G22" s="90">
        <f t="shared" si="0"/>
        <v>91.15</v>
      </c>
      <c r="H22" s="86"/>
      <c r="I22" s="82"/>
    </row>
    <row r="23" spans="1:9" ht="56.25">
      <c r="A23" s="89" t="s">
        <v>21</v>
      </c>
      <c r="B23" s="87" t="s">
        <v>20</v>
      </c>
      <c r="C23" s="88" t="s">
        <v>6</v>
      </c>
      <c r="D23" s="89" t="s">
        <v>21</v>
      </c>
      <c r="E23" s="90">
        <v>489500</v>
      </c>
      <c r="F23" s="90">
        <v>341110.99</v>
      </c>
      <c r="G23" s="90">
        <f t="shared" si="0"/>
        <v>69.69</v>
      </c>
      <c r="H23" s="86"/>
      <c r="I23" s="82"/>
    </row>
    <row r="24" spans="1:9" ht="67.5">
      <c r="A24" s="89" t="s">
        <v>22</v>
      </c>
      <c r="B24" s="87" t="s">
        <v>225</v>
      </c>
      <c r="C24" s="88" t="s">
        <v>6</v>
      </c>
      <c r="D24" s="89" t="s">
        <v>22</v>
      </c>
      <c r="E24" s="90">
        <v>11700</v>
      </c>
      <c r="F24" s="90">
        <v>7105.73</v>
      </c>
      <c r="G24" s="90">
        <f t="shared" si="0"/>
        <v>60.73</v>
      </c>
      <c r="H24" s="86"/>
      <c r="I24" s="82"/>
    </row>
    <row r="25" spans="1:9" ht="56.25">
      <c r="A25" s="89" t="s">
        <v>24</v>
      </c>
      <c r="B25" s="87" t="s">
        <v>23</v>
      </c>
      <c r="C25" s="88" t="s">
        <v>6</v>
      </c>
      <c r="D25" s="89" t="s">
        <v>24</v>
      </c>
      <c r="E25" s="90">
        <v>431300</v>
      </c>
      <c r="F25" s="90">
        <v>559896.44</v>
      </c>
      <c r="G25" s="90">
        <f t="shared" si="0"/>
        <v>129.82</v>
      </c>
      <c r="H25" s="86"/>
      <c r="I25" s="82"/>
    </row>
    <row r="26" spans="1:9" ht="56.25">
      <c r="A26" s="89" t="s">
        <v>26</v>
      </c>
      <c r="B26" s="87" t="s">
        <v>25</v>
      </c>
      <c r="C26" s="88" t="s">
        <v>6</v>
      </c>
      <c r="D26" s="89" t="s">
        <v>26</v>
      </c>
      <c r="E26" s="90">
        <v>52900</v>
      </c>
      <c r="F26" s="90">
        <v>-9951.35</v>
      </c>
      <c r="G26" s="90">
        <v>0</v>
      </c>
      <c r="H26" s="86"/>
      <c r="I26" s="82"/>
    </row>
    <row r="27" spans="1:9" ht="12.75">
      <c r="A27" s="89" t="s">
        <v>28</v>
      </c>
      <c r="B27" s="87" t="s">
        <v>27</v>
      </c>
      <c r="C27" s="88" t="s">
        <v>6</v>
      </c>
      <c r="D27" s="89" t="s">
        <v>28</v>
      </c>
      <c r="E27" s="90">
        <v>8000</v>
      </c>
      <c r="F27" s="90">
        <v>2216.5</v>
      </c>
      <c r="G27" s="90">
        <f t="shared" si="0"/>
        <v>27.71</v>
      </c>
      <c r="H27" s="86"/>
      <c r="I27" s="82"/>
    </row>
    <row r="28" spans="1:9" ht="12.75">
      <c r="A28" s="89" t="s">
        <v>30</v>
      </c>
      <c r="B28" s="87" t="s">
        <v>29</v>
      </c>
      <c r="C28" s="88" t="s">
        <v>6</v>
      </c>
      <c r="D28" s="89" t="s">
        <v>30</v>
      </c>
      <c r="E28" s="90">
        <v>8000</v>
      </c>
      <c r="F28" s="90">
        <v>2216.5</v>
      </c>
      <c r="G28" s="90">
        <f t="shared" si="0"/>
        <v>27.71</v>
      </c>
      <c r="H28" s="86"/>
      <c r="I28" s="82"/>
    </row>
    <row r="29" spans="1:9" ht="12.75">
      <c r="A29" s="89" t="s">
        <v>31</v>
      </c>
      <c r="B29" s="87" t="s">
        <v>29</v>
      </c>
      <c r="C29" s="88" t="s">
        <v>6</v>
      </c>
      <c r="D29" s="89" t="s">
        <v>31</v>
      </c>
      <c r="E29" s="90">
        <v>8000</v>
      </c>
      <c r="F29" s="90">
        <v>2216.5</v>
      </c>
      <c r="G29" s="90">
        <f t="shared" si="0"/>
        <v>27.71</v>
      </c>
      <c r="H29" s="86"/>
      <c r="I29" s="82"/>
    </row>
    <row r="30" spans="1:9" ht="12.75">
      <c r="A30" s="89" t="s">
        <v>33</v>
      </c>
      <c r="B30" s="87" t="s">
        <v>32</v>
      </c>
      <c r="C30" s="88" t="s">
        <v>6</v>
      </c>
      <c r="D30" s="89" t="s">
        <v>33</v>
      </c>
      <c r="E30" s="90">
        <v>248000</v>
      </c>
      <c r="F30" s="90">
        <v>132927.55</v>
      </c>
      <c r="G30" s="90">
        <f t="shared" si="0"/>
        <v>53.6</v>
      </c>
      <c r="H30" s="86"/>
      <c r="I30" s="82"/>
    </row>
    <row r="31" spans="1:9" ht="12.75">
      <c r="A31" s="89" t="s">
        <v>35</v>
      </c>
      <c r="B31" s="87" t="s">
        <v>34</v>
      </c>
      <c r="C31" s="88" t="s">
        <v>6</v>
      </c>
      <c r="D31" s="89" t="s">
        <v>35</v>
      </c>
      <c r="E31" s="90">
        <v>79000</v>
      </c>
      <c r="F31" s="90">
        <v>45962.02</v>
      </c>
      <c r="G31" s="90">
        <f t="shared" si="0"/>
        <v>58.18</v>
      </c>
      <c r="H31" s="86"/>
      <c r="I31" s="82"/>
    </row>
    <row r="32" spans="1:9" ht="33.75">
      <c r="A32" s="89" t="s">
        <v>37</v>
      </c>
      <c r="B32" s="87" t="s">
        <v>36</v>
      </c>
      <c r="C32" s="88" t="s">
        <v>6</v>
      </c>
      <c r="D32" s="89" t="s">
        <v>37</v>
      </c>
      <c r="E32" s="90">
        <v>79000</v>
      </c>
      <c r="F32" s="90">
        <v>45962.02</v>
      </c>
      <c r="G32" s="90">
        <f t="shared" si="0"/>
        <v>58.18</v>
      </c>
      <c r="H32" s="86"/>
      <c r="I32" s="82"/>
    </row>
    <row r="33" spans="1:9" ht="12.75">
      <c r="A33" s="89" t="s">
        <v>39</v>
      </c>
      <c r="B33" s="87" t="s">
        <v>38</v>
      </c>
      <c r="C33" s="88" t="s">
        <v>6</v>
      </c>
      <c r="D33" s="89" t="s">
        <v>39</v>
      </c>
      <c r="E33" s="90">
        <v>169000</v>
      </c>
      <c r="F33" s="90">
        <v>86965.53</v>
      </c>
      <c r="G33" s="90">
        <f t="shared" si="0"/>
        <v>51.46</v>
      </c>
      <c r="H33" s="86"/>
      <c r="I33" s="82"/>
    </row>
    <row r="34" spans="1:9" ht="33.75">
      <c r="A34" s="89" t="s">
        <v>41</v>
      </c>
      <c r="B34" s="87" t="s">
        <v>40</v>
      </c>
      <c r="C34" s="88" t="s">
        <v>6</v>
      </c>
      <c r="D34" s="89" t="s">
        <v>41</v>
      </c>
      <c r="E34" s="90">
        <v>77000</v>
      </c>
      <c r="F34" s="90">
        <v>53971.85</v>
      </c>
      <c r="G34" s="90">
        <f t="shared" si="0"/>
        <v>70.09</v>
      </c>
      <c r="H34" s="86"/>
      <c r="I34" s="82"/>
    </row>
    <row r="35" spans="1:9" ht="56.25">
      <c r="A35" s="89" t="s">
        <v>43</v>
      </c>
      <c r="B35" s="87" t="s">
        <v>42</v>
      </c>
      <c r="C35" s="88" t="s">
        <v>6</v>
      </c>
      <c r="D35" s="89" t="s">
        <v>43</v>
      </c>
      <c r="E35" s="90">
        <v>77000</v>
      </c>
      <c r="F35" s="90">
        <v>53971.85</v>
      </c>
      <c r="G35" s="90">
        <f t="shared" si="0"/>
        <v>70.09</v>
      </c>
      <c r="H35" s="86"/>
      <c r="I35" s="82"/>
    </row>
    <row r="36" spans="1:9" ht="33.75">
      <c r="A36" s="89" t="s">
        <v>45</v>
      </c>
      <c r="B36" s="87" t="s">
        <v>44</v>
      </c>
      <c r="C36" s="88" t="s">
        <v>6</v>
      </c>
      <c r="D36" s="89" t="s">
        <v>45</v>
      </c>
      <c r="E36" s="90">
        <v>92000</v>
      </c>
      <c r="F36" s="90">
        <v>32993.68</v>
      </c>
      <c r="G36" s="90">
        <f t="shared" si="0"/>
        <v>35.86</v>
      </c>
      <c r="H36" s="86"/>
      <c r="I36" s="82"/>
    </row>
    <row r="37" spans="1:9" ht="56.25">
      <c r="A37" s="89" t="s">
        <v>47</v>
      </c>
      <c r="B37" s="87" t="s">
        <v>46</v>
      </c>
      <c r="C37" s="88" t="s">
        <v>6</v>
      </c>
      <c r="D37" s="89" t="s">
        <v>47</v>
      </c>
      <c r="E37" s="90">
        <v>92000</v>
      </c>
      <c r="F37" s="90">
        <v>32993.68</v>
      </c>
      <c r="G37" s="90">
        <f t="shared" si="0"/>
        <v>35.86</v>
      </c>
      <c r="H37" s="86"/>
      <c r="I37" s="82"/>
    </row>
    <row r="38" spans="1:9" ht="12.75">
      <c r="A38" s="89" t="s">
        <v>49</v>
      </c>
      <c r="B38" s="87" t="s">
        <v>48</v>
      </c>
      <c r="C38" s="88" t="s">
        <v>6</v>
      </c>
      <c r="D38" s="89" t="s">
        <v>49</v>
      </c>
      <c r="E38" s="90">
        <v>5000</v>
      </c>
      <c r="F38" s="90">
        <v>29820</v>
      </c>
      <c r="G38" s="90">
        <f t="shared" si="0"/>
        <v>596.4</v>
      </c>
      <c r="H38" s="86"/>
      <c r="I38" s="82"/>
    </row>
    <row r="39" spans="1:9" ht="33.75">
      <c r="A39" s="89" t="s">
        <v>51</v>
      </c>
      <c r="B39" s="87" t="s">
        <v>50</v>
      </c>
      <c r="C39" s="88" t="s">
        <v>6</v>
      </c>
      <c r="D39" s="89" t="s">
        <v>51</v>
      </c>
      <c r="E39" s="90">
        <v>5000</v>
      </c>
      <c r="F39" s="90">
        <v>29820</v>
      </c>
      <c r="G39" s="90">
        <f t="shared" si="0"/>
        <v>596.4</v>
      </c>
      <c r="H39" s="86"/>
      <c r="I39" s="82"/>
    </row>
    <row r="40" spans="1:9" ht="56.25">
      <c r="A40" s="89" t="s">
        <v>53</v>
      </c>
      <c r="B40" s="87" t="s">
        <v>52</v>
      </c>
      <c r="C40" s="88" t="s">
        <v>6</v>
      </c>
      <c r="D40" s="89" t="s">
        <v>53</v>
      </c>
      <c r="E40" s="90">
        <v>5000</v>
      </c>
      <c r="F40" s="90">
        <v>29820</v>
      </c>
      <c r="G40" s="90">
        <f t="shared" si="0"/>
        <v>596.4</v>
      </c>
      <c r="H40" s="86"/>
      <c r="I40" s="82"/>
    </row>
    <row r="41" spans="1:9" ht="33.75">
      <c r="A41" s="89" t="s">
        <v>55</v>
      </c>
      <c r="B41" s="87" t="s">
        <v>54</v>
      </c>
      <c r="C41" s="88" t="s">
        <v>6</v>
      </c>
      <c r="D41" s="89" t="s">
        <v>55</v>
      </c>
      <c r="E41" s="90">
        <v>10419</v>
      </c>
      <c r="F41" s="90">
        <v>41903.37</v>
      </c>
      <c r="G41" s="90">
        <f t="shared" si="0"/>
        <v>402.18</v>
      </c>
      <c r="H41" s="86"/>
      <c r="I41" s="82"/>
    </row>
    <row r="42" spans="1:9" ht="56.25">
      <c r="A42" s="89" t="s">
        <v>56</v>
      </c>
      <c r="B42" s="87" t="s">
        <v>226</v>
      </c>
      <c r="C42" s="88" t="s">
        <v>6</v>
      </c>
      <c r="D42" s="89" t="s">
        <v>56</v>
      </c>
      <c r="E42" s="90">
        <v>10419</v>
      </c>
      <c r="F42" s="90">
        <v>41903.37</v>
      </c>
      <c r="G42" s="90">
        <f t="shared" si="0"/>
        <v>402.18</v>
      </c>
      <c r="H42" s="86"/>
      <c r="I42" s="82"/>
    </row>
    <row r="43" spans="1:9" ht="56.25">
      <c r="A43" s="89" t="s">
        <v>58</v>
      </c>
      <c r="B43" s="87" t="s">
        <v>57</v>
      </c>
      <c r="C43" s="88" t="s">
        <v>6</v>
      </c>
      <c r="D43" s="89" t="s">
        <v>58</v>
      </c>
      <c r="E43" s="90">
        <v>10419</v>
      </c>
      <c r="F43" s="90">
        <v>20285.48</v>
      </c>
      <c r="G43" s="90">
        <f t="shared" si="0"/>
        <v>194.7</v>
      </c>
      <c r="H43" s="86"/>
      <c r="I43" s="82"/>
    </row>
    <row r="44" spans="1:9" ht="56.25">
      <c r="A44" s="89" t="s">
        <v>59</v>
      </c>
      <c r="B44" s="87" t="s">
        <v>227</v>
      </c>
      <c r="C44" s="88" t="s">
        <v>6</v>
      </c>
      <c r="D44" s="89" t="s">
        <v>59</v>
      </c>
      <c r="E44" s="90">
        <v>10419</v>
      </c>
      <c r="F44" s="90">
        <v>20285.48</v>
      </c>
      <c r="G44" s="90">
        <f t="shared" si="0"/>
        <v>194.7</v>
      </c>
      <c r="H44" s="86"/>
      <c r="I44" s="82"/>
    </row>
    <row r="45" spans="1:9" ht="56.25">
      <c r="A45" s="89" t="s">
        <v>196</v>
      </c>
      <c r="B45" s="87" t="s">
        <v>228</v>
      </c>
      <c r="C45" s="88" t="s">
        <v>6</v>
      </c>
      <c r="D45" s="89" t="s">
        <v>196</v>
      </c>
      <c r="E45" s="90" t="s">
        <v>229</v>
      </c>
      <c r="F45" s="90">
        <v>5252.89</v>
      </c>
      <c r="G45" s="90">
        <v>0</v>
      </c>
      <c r="H45" s="86"/>
      <c r="I45" s="82"/>
    </row>
    <row r="46" spans="1:9" ht="45">
      <c r="A46" s="89" t="s">
        <v>197</v>
      </c>
      <c r="B46" s="87" t="s">
        <v>195</v>
      </c>
      <c r="C46" s="88" t="s">
        <v>6</v>
      </c>
      <c r="D46" s="89" t="s">
        <v>197</v>
      </c>
      <c r="E46" s="90" t="s">
        <v>229</v>
      </c>
      <c r="F46" s="90">
        <v>5252.89</v>
      </c>
      <c r="G46" s="90">
        <v>0</v>
      </c>
      <c r="H46" s="86"/>
      <c r="I46" s="82"/>
    </row>
    <row r="47" spans="1:9" ht="33.75">
      <c r="A47" s="89" t="s">
        <v>250</v>
      </c>
      <c r="B47" s="87" t="s">
        <v>249</v>
      </c>
      <c r="C47" s="88" t="s">
        <v>6</v>
      </c>
      <c r="D47" s="89" t="s">
        <v>250</v>
      </c>
      <c r="E47" s="90" t="s">
        <v>229</v>
      </c>
      <c r="F47" s="90">
        <v>16365</v>
      </c>
      <c r="G47" s="90">
        <v>0</v>
      </c>
      <c r="H47" s="86"/>
      <c r="I47" s="82"/>
    </row>
    <row r="48" spans="1:9" ht="22.5">
      <c r="A48" s="89" t="s">
        <v>252</v>
      </c>
      <c r="B48" s="87" t="s">
        <v>251</v>
      </c>
      <c r="C48" s="88" t="s">
        <v>6</v>
      </c>
      <c r="D48" s="89" t="s">
        <v>252</v>
      </c>
      <c r="E48" s="90" t="s">
        <v>229</v>
      </c>
      <c r="F48" s="90">
        <v>16365</v>
      </c>
      <c r="G48" s="90">
        <v>0</v>
      </c>
      <c r="H48" s="86"/>
      <c r="I48" s="82"/>
    </row>
    <row r="49" spans="1:9" ht="22.5">
      <c r="A49" s="89" t="s">
        <v>61</v>
      </c>
      <c r="B49" s="87" t="s">
        <v>60</v>
      </c>
      <c r="C49" s="88" t="s">
        <v>6</v>
      </c>
      <c r="D49" s="89" t="s">
        <v>61</v>
      </c>
      <c r="E49" s="90">
        <v>60600</v>
      </c>
      <c r="F49" s="90">
        <v>63518.5</v>
      </c>
      <c r="G49" s="90">
        <f t="shared" si="0"/>
        <v>104.82</v>
      </c>
      <c r="H49" s="86"/>
      <c r="I49" s="82"/>
    </row>
    <row r="50" spans="1:9" ht="22.5">
      <c r="A50" s="89" t="s">
        <v>63</v>
      </c>
      <c r="B50" s="87" t="s">
        <v>62</v>
      </c>
      <c r="C50" s="88" t="s">
        <v>6</v>
      </c>
      <c r="D50" s="89" t="s">
        <v>63</v>
      </c>
      <c r="E50" s="90">
        <v>60600</v>
      </c>
      <c r="F50" s="90">
        <v>63518.5</v>
      </c>
      <c r="G50" s="90">
        <f t="shared" si="0"/>
        <v>104.82</v>
      </c>
      <c r="H50" s="86"/>
      <c r="I50" s="82"/>
    </row>
    <row r="51" spans="1:9" ht="22.5">
      <c r="A51" s="89" t="s">
        <v>65</v>
      </c>
      <c r="B51" s="87" t="s">
        <v>64</v>
      </c>
      <c r="C51" s="88" t="s">
        <v>6</v>
      </c>
      <c r="D51" s="89" t="s">
        <v>65</v>
      </c>
      <c r="E51" s="90">
        <v>60600</v>
      </c>
      <c r="F51" s="90">
        <v>63518.5</v>
      </c>
      <c r="G51" s="90">
        <f t="shared" si="0"/>
        <v>104.82</v>
      </c>
      <c r="H51" s="86"/>
      <c r="I51" s="82"/>
    </row>
    <row r="52" spans="1:9" ht="33.75">
      <c r="A52" s="89" t="s">
        <v>67</v>
      </c>
      <c r="B52" s="87" t="s">
        <v>66</v>
      </c>
      <c r="C52" s="88" t="s">
        <v>6</v>
      </c>
      <c r="D52" s="89" t="s">
        <v>67</v>
      </c>
      <c r="E52" s="90">
        <v>60600</v>
      </c>
      <c r="F52" s="90">
        <v>63518.5</v>
      </c>
      <c r="G52" s="90">
        <f t="shared" si="0"/>
        <v>104.82</v>
      </c>
      <c r="H52" s="86"/>
      <c r="I52" s="82"/>
    </row>
    <row r="53" spans="1:9" ht="12.75">
      <c r="A53" s="89" t="s">
        <v>69</v>
      </c>
      <c r="B53" s="87" t="s">
        <v>68</v>
      </c>
      <c r="C53" s="88" t="s">
        <v>6</v>
      </c>
      <c r="D53" s="89" t="s">
        <v>69</v>
      </c>
      <c r="E53" s="90">
        <v>2680879</v>
      </c>
      <c r="F53" s="90">
        <v>2216257</v>
      </c>
      <c r="G53" s="90">
        <f t="shared" si="0"/>
        <v>82.67</v>
      </c>
      <c r="H53" s="86"/>
      <c r="I53" s="82"/>
    </row>
    <row r="54" spans="1:9" ht="22.5">
      <c r="A54" s="89" t="s">
        <v>71</v>
      </c>
      <c r="B54" s="87" t="s">
        <v>70</v>
      </c>
      <c r="C54" s="88" t="s">
        <v>6</v>
      </c>
      <c r="D54" s="89" t="s">
        <v>71</v>
      </c>
      <c r="E54" s="90">
        <v>2680879</v>
      </c>
      <c r="F54" s="90">
        <v>2228454</v>
      </c>
      <c r="G54" s="90">
        <f t="shared" si="0"/>
        <v>83.12</v>
      </c>
      <c r="H54" s="86"/>
      <c r="I54" s="82"/>
    </row>
    <row r="55" spans="1:9" ht="22.5">
      <c r="A55" s="89" t="s">
        <v>73</v>
      </c>
      <c r="B55" s="87" t="s">
        <v>72</v>
      </c>
      <c r="C55" s="88" t="s">
        <v>6</v>
      </c>
      <c r="D55" s="89" t="s">
        <v>73</v>
      </c>
      <c r="E55" s="90">
        <v>2616979</v>
      </c>
      <c r="F55" s="90">
        <v>2164554</v>
      </c>
      <c r="G55" s="90">
        <f t="shared" si="0"/>
        <v>82.71</v>
      </c>
      <c r="H55" s="86"/>
      <c r="I55" s="82"/>
    </row>
    <row r="56" spans="1:9" ht="12.75">
      <c r="A56" s="89" t="s">
        <v>75</v>
      </c>
      <c r="B56" s="87" t="s">
        <v>74</v>
      </c>
      <c r="C56" s="88" t="s">
        <v>6</v>
      </c>
      <c r="D56" s="89" t="s">
        <v>75</v>
      </c>
      <c r="E56" s="90">
        <v>666700</v>
      </c>
      <c r="F56" s="90">
        <v>666700</v>
      </c>
      <c r="G56" s="90">
        <f t="shared" si="0"/>
        <v>100</v>
      </c>
      <c r="H56" s="86"/>
      <c r="I56" s="82"/>
    </row>
    <row r="57" spans="1:9" ht="22.5">
      <c r="A57" s="89" t="s">
        <v>77</v>
      </c>
      <c r="B57" s="87" t="s">
        <v>76</v>
      </c>
      <c r="C57" s="88" t="s">
        <v>6</v>
      </c>
      <c r="D57" s="89" t="s">
        <v>77</v>
      </c>
      <c r="E57" s="90">
        <v>666700</v>
      </c>
      <c r="F57" s="90">
        <v>666700</v>
      </c>
      <c r="G57" s="90">
        <f t="shared" si="0"/>
        <v>100</v>
      </c>
      <c r="H57" s="86"/>
      <c r="I57" s="82"/>
    </row>
    <row r="58" spans="1:9" ht="22.5">
      <c r="A58" s="89" t="s">
        <v>79</v>
      </c>
      <c r="B58" s="87" t="s">
        <v>78</v>
      </c>
      <c r="C58" s="88" t="s">
        <v>6</v>
      </c>
      <c r="D58" s="89" t="s">
        <v>79</v>
      </c>
      <c r="E58" s="90">
        <v>1950279</v>
      </c>
      <c r="F58" s="90">
        <v>1497854</v>
      </c>
      <c r="G58" s="90">
        <f t="shared" si="0"/>
        <v>76.8</v>
      </c>
      <c r="H58" s="86"/>
      <c r="I58" s="82"/>
    </row>
    <row r="59" spans="1:9" ht="22.5">
      <c r="A59" s="89" t="s">
        <v>81</v>
      </c>
      <c r="B59" s="87" t="s">
        <v>80</v>
      </c>
      <c r="C59" s="88" t="s">
        <v>6</v>
      </c>
      <c r="D59" s="89" t="s">
        <v>81</v>
      </c>
      <c r="E59" s="90">
        <v>1950279</v>
      </c>
      <c r="F59" s="90">
        <v>1497854</v>
      </c>
      <c r="G59" s="90">
        <f t="shared" si="0"/>
        <v>76.8</v>
      </c>
      <c r="H59" s="86"/>
      <c r="I59" s="82"/>
    </row>
    <row r="60" spans="1:9" ht="22.5">
      <c r="A60" s="89" t="s">
        <v>83</v>
      </c>
      <c r="B60" s="87" t="s">
        <v>82</v>
      </c>
      <c r="C60" s="88" t="s">
        <v>6</v>
      </c>
      <c r="D60" s="89" t="s">
        <v>83</v>
      </c>
      <c r="E60" s="90">
        <v>63900</v>
      </c>
      <c r="F60" s="90">
        <v>63900</v>
      </c>
      <c r="G60" s="90">
        <f t="shared" si="0"/>
        <v>100</v>
      </c>
      <c r="H60" s="86"/>
      <c r="I60" s="82"/>
    </row>
    <row r="61" spans="1:9" ht="33.75">
      <c r="A61" s="89" t="s">
        <v>85</v>
      </c>
      <c r="B61" s="87" t="s">
        <v>84</v>
      </c>
      <c r="C61" s="88" t="s">
        <v>6</v>
      </c>
      <c r="D61" s="89" t="s">
        <v>85</v>
      </c>
      <c r="E61" s="90">
        <v>63900</v>
      </c>
      <c r="F61" s="90">
        <v>63900</v>
      </c>
      <c r="G61" s="90">
        <f t="shared" si="0"/>
        <v>100</v>
      </c>
      <c r="H61" s="86"/>
      <c r="I61" s="82"/>
    </row>
    <row r="62" spans="1:9" ht="33.75">
      <c r="A62" s="89" t="s">
        <v>87</v>
      </c>
      <c r="B62" s="87" t="s">
        <v>86</v>
      </c>
      <c r="C62" s="88" t="s">
        <v>6</v>
      </c>
      <c r="D62" s="89" t="s">
        <v>87</v>
      </c>
      <c r="E62" s="90">
        <v>63900</v>
      </c>
      <c r="F62" s="90">
        <v>63900</v>
      </c>
      <c r="G62" s="90">
        <f t="shared" si="0"/>
        <v>100</v>
      </c>
      <c r="H62" s="86"/>
      <c r="I62" s="82"/>
    </row>
    <row r="63" spans="1:9" ht="33.75">
      <c r="A63" s="89" t="s">
        <v>89</v>
      </c>
      <c r="B63" s="87" t="s">
        <v>88</v>
      </c>
      <c r="C63" s="88" t="s">
        <v>6</v>
      </c>
      <c r="D63" s="89" t="s">
        <v>89</v>
      </c>
      <c r="E63" s="90" t="s">
        <v>229</v>
      </c>
      <c r="F63" s="90">
        <v>-12197</v>
      </c>
      <c r="G63" s="90">
        <v>0</v>
      </c>
      <c r="H63" s="86"/>
      <c r="I63" s="82"/>
    </row>
    <row r="64" spans="1:9" ht="33.75">
      <c r="A64" s="89" t="s">
        <v>91</v>
      </c>
      <c r="B64" s="87" t="s">
        <v>90</v>
      </c>
      <c r="C64" s="88" t="s">
        <v>6</v>
      </c>
      <c r="D64" s="89" t="s">
        <v>91</v>
      </c>
      <c r="E64" s="90" t="s">
        <v>229</v>
      </c>
      <c r="F64" s="90">
        <v>-12197</v>
      </c>
      <c r="G64" s="90">
        <v>0</v>
      </c>
      <c r="H64" s="86"/>
      <c r="I64" s="82"/>
    </row>
    <row r="65" spans="1:9" ht="15" customHeight="1" thickBot="1">
      <c r="A65" s="75" t="s">
        <v>99</v>
      </c>
      <c r="B65" s="76"/>
      <c r="C65" s="21">
        <v>2389000</v>
      </c>
      <c r="D65" s="22">
        <v>408681</v>
      </c>
      <c r="E65" s="23">
        <v>4137598</v>
      </c>
      <c r="F65" s="23">
        <v>3433183.93</v>
      </c>
      <c r="G65" s="23">
        <f t="shared" si="0"/>
        <v>82.98</v>
      </c>
      <c r="H65" s="84"/>
      <c r="I65" s="84"/>
    </row>
    <row r="66" spans="1:7" ht="29.25" customHeight="1">
      <c r="A66" s="65" t="s">
        <v>100</v>
      </c>
      <c r="B66" s="66"/>
      <c r="C66" s="66"/>
      <c r="D66" s="66"/>
      <c r="E66" s="66"/>
      <c r="F66" s="66"/>
      <c r="G66" s="67"/>
    </row>
    <row r="67" spans="1:7" ht="22.5">
      <c r="A67" s="91" t="s">
        <v>202</v>
      </c>
      <c r="B67" s="92" t="s">
        <v>198</v>
      </c>
      <c r="E67" s="93">
        <v>497100</v>
      </c>
      <c r="F67" s="93">
        <v>409160.57</v>
      </c>
      <c r="G67" s="90">
        <f aca="true" t="shared" si="1" ref="G67:G130">ROUND(F67*100/E67,2)</f>
        <v>82.31</v>
      </c>
    </row>
    <row r="68" spans="1:7" ht="12.75">
      <c r="A68" s="91" t="s">
        <v>203</v>
      </c>
      <c r="B68" s="92" t="s">
        <v>102</v>
      </c>
      <c r="E68" s="93">
        <v>497100</v>
      </c>
      <c r="F68" s="93">
        <v>409160.57</v>
      </c>
      <c r="G68" s="90">
        <f t="shared" si="1"/>
        <v>82.31</v>
      </c>
    </row>
    <row r="69" spans="1:7" ht="12.75">
      <c r="A69" s="91" t="s">
        <v>204</v>
      </c>
      <c r="B69" s="92" t="s">
        <v>103</v>
      </c>
      <c r="E69" s="93">
        <v>497100</v>
      </c>
      <c r="F69" s="93">
        <v>409160.57</v>
      </c>
      <c r="G69" s="90">
        <f t="shared" si="1"/>
        <v>82.31</v>
      </c>
    </row>
    <row r="70" spans="1:7" ht="12.75">
      <c r="A70" s="91" t="s">
        <v>205</v>
      </c>
      <c r="B70" s="92" t="s">
        <v>104</v>
      </c>
      <c r="E70" s="93">
        <v>386000</v>
      </c>
      <c r="F70" s="93">
        <v>299010.57</v>
      </c>
      <c r="G70" s="90">
        <f t="shared" si="1"/>
        <v>77.46</v>
      </c>
    </row>
    <row r="71" spans="1:7" ht="12.75">
      <c r="A71" s="91" t="s">
        <v>206</v>
      </c>
      <c r="B71" s="92" t="s">
        <v>105</v>
      </c>
      <c r="E71" s="93">
        <v>15000</v>
      </c>
      <c r="F71" s="93">
        <v>15000</v>
      </c>
      <c r="G71" s="90">
        <f t="shared" si="1"/>
        <v>100</v>
      </c>
    </row>
    <row r="72" spans="1:7" ht="12.75">
      <c r="A72" s="91" t="s">
        <v>207</v>
      </c>
      <c r="B72" s="92" t="s">
        <v>106</v>
      </c>
      <c r="E72" s="93">
        <v>96100</v>
      </c>
      <c r="F72" s="93">
        <v>95150</v>
      </c>
      <c r="G72" s="90">
        <f t="shared" si="1"/>
        <v>99.01</v>
      </c>
    </row>
    <row r="73" spans="1:7" ht="33.75">
      <c r="A73" s="91" t="s">
        <v>141</v>
      </c>
      <c r="B73" s="92" t="s">
        <v>101</v>
      </c>
      <c r="E73" s="93">
        <v>540603</v>
      </c>
      <c r="F73" s="93">
        <v>422598</v>
      </c>
      <c r="G73" s="90">
        <f t="shared" si="1"/>
        <v>78.17</v>
      </c>
    </row>
    <row r="74" spans="1:7" ht="12.75">
      <c r="A74" s="91" t="s">
        <v>142</v>
      </c>
      <c r="B74" s="92" t="s">
        <v>102</v>
      </c>
      <c r="E74" s="93">
        <v>453547</v>
      </c>
      <c r="F74" s="93">
        <v>335542</v>
      </c>
      <c r="G74" s="90">
        <f t="shared" si="1"/>
        <v>73.98</v>
      </c>
    </row>
    <row r="75" spans="1:7" ht="12.75">
      <c r="A75" s="91" t="s">
        <v>143</v>
      </c>
      <c r="B75" s="92" t="s">
        <v>103</v>
      </c>
      <c r="E75" s="93">
        <v>402003</v>
      </c>
      <c r="F75" s="93">
        <v>316264.38</v>
      </c>
      <c r="G75" s="90">
        <f t="shared" si="1"/>
        <v>78.67</v>
      </c>
    </row>
    <row r="76" spans="1:7" ht="12.75">
      <c r="A76" s="91" t="s">
        <v>144</v>
      </c>
      <c r="B76" s="92" t="s">
        <v>104</v>
      </c>
      <c r="E76" s="93">
        <v>257800</v>
      </c>
      <c r="F76" s="93">
        <v>172061.38</v>
      </c>
      <c r="G76" s="90">
        <f t="shared" si="1"/>
        <v>66.74</v>
      </c>
    </row>
    <row r="77" spans="1:7" ht="12.75">
      <c r="A77" s="91" t="s">
        <v>145</v>
      </c>
      <c r="B77" s="92" t="s">
        <v>106</v>
      </c>
      <c r="E77" s="93">
        <v>144203</v>
      </c>
      <c r="F77" s="93">
        <v>144203</v>
      </c>
      <c r="G77" s="90">
        <f t="shared" si="1"/>
        <v>100</v>
      </c>
    </row>
    <row r="78" spans="1:7" ht="12.75">
      <c r="A78" s="91" t="s">
        <v>146</v>
      </c>
      <c r="B78" s="92" t="s">
        <v>107</v>
      </c>
      <c r="E78" s="93">
        <v>34444</v>
      </c>
      <c r="F78" s="93">
        <v>18043.11</v>
      </c>
      <c r="G78" s="90">
        <f t="shared" si="1"/>
        <v>52.38</v>
      </c>
    </row>
    <row r="79" spans="1:7" ht="12.75">
      <c r="A79" s="91" t="s">
        <v>147</v>
      </c>
      <c r="B79" s="92" t="s">
        <v>108</v>
      </c>
      <c r="E79" s="93">
        <v>17014.8</v>
      </c>
      <c r="F79" s="93">
        <v>10276.75</v>
      </c>
      <c r="G79" s="90">
        <f t="shared" si="1"/>
        <v>60.4</v>
      </c>
    </row>
    <row r="80" spans="1:7" ht="12.75">
      <c r="A80" s="91" t="s">
        <v>230</v>
      </c>
      <c r="B80" s="92" t="s">
        <v>246</v>
      </c>
      <c r="E80" s="93">
        <v>2287.8</v>
      </c>
      <c r="F80" s="93">
        <v>2287.8</v>
      </c>
      <c r="G80" s="90">
        <f t="shared" si="1"/>
        <v>100</v>
      </c>
    </row>
    <row r="81" spans="1:7" ht="12.75">
      <c r="A81" s="91" t="s">
        <v>148</v>
      </c>
      <c r="B81" s="92" t="s">
        <v>109</v>
      </c>
      <c r="E81" s="93">
        <v>5717.7</v>
      </c>
      <c r="F81" s="93">
        <v>2731.56</v>
      </c>
      <c r="G81" s="90">
        <f t="shared" si="1"/>
        <v>47.77</v>
      </c>
    </row>
    <row r="82" spans="1:7" ht="12.75">
      <c r="A82" s="91" t="s">
        <v>149</v>
      </c>
      <c r="B82" s="92" t="s">
        <v>110</v>
      </c>
      <c r="E82" s="93">
        <v>2747</v>
      </c>
      <c r="F82" s="93">
        <v>2747</v>
      </c>
      <c r="G82" s="90">
        <f t="shared" si="1"/>
        <v>100</v>
      </c>
    </row>
    <row r="83" spans="1:7" ht="12.75">
      <c r="A83" s="91" t="s">
        <v>150</v>
      </c>
      <c r="B83" s="92" t="s">
        <v>111</v>
      </c>
      <c r="E83" s="93">
        <v>6676.7</v>
      </c>
      <c r="F83" s="93" t="s">
        <v>229</v>
      </c>
      <c r="G83" s="90">
        <v>0</v>
      </c>
    </row>
    <row r="84" spans="1:7" ht="12.75">
      <c r="A84" s="91" t="s">
        <v>151</v>
      </c>
      <c r="B84" s="92" t="s">
        <v>112</v>
      </c>
      <c r="E84" s="93">
        <v>17100</v>
      </c>
      <c r="F84" s="93">
        <v>1234.51</v>
      </c>
      <c r="G84" s="90">
        <f t="shared" si="1"/>
        <v>7.22</v>
      </c>
    </row>
    <row r="85" spans="1:7" ht="12.75">
      <c r="A85" s="91" t="s">
        <v>152</v>
      </c>
      <c r="B85" s="92" t="s">
        <v>113</v>
      </c>
      <c r="E85" s="93">
        <v>87056</v>
      </c>
      <c r="F85" s="93">
        <v>87056</v>
      </c>
      <c r="G85" s="90">
        <f t="shared" si="1"/>
        <v>100</v>
      </c>
    </row>
    <row r="86" spans="1:7" ht="12.75">
      <c r="A86" s="91" t="s">
        <v>253</v>
      </c>
      <c r="B86" s="92" t="s">
        <v>257</v>
      </c>
      <c r="E86" s="93">
        <v>9100</v>
      </c>
      <c r="F86" s="93">
        <v>9100</v>
      </c>
      <c r="G86" s="90">
        <f t="shared" si="1"/>
        <v>100</v>
      </c>
    </row>
    <row r="87" spans="1:7" ht="12.75">
      <c r="A87" s="91" t="s">
        <v>153</v>
      </c>
      <c r="B87" s="92" t="s">
        <v>114</v>
      </c>
      <c r="E87" s="93">
        <v>77956</v>
      </c>
      <c r="F87" s="93">
        <v>77956</v>
      </c>
      <c r="G87" s="90">
        <f t="shared" si="1"/>
        <v>100</v>
      </c>
    </row>
    <row r="88" spans="1:7" ht="12.75">
      <c r="A88" s="91" t="s">
        <v>231</v>
      </c>
      <c r="B88" s="92" t="s">
        <v>247</v>
      </c>
      <c r="E88" s="93">
        <v>35797</v>
      </c>
      <c r="F88" s="93">
        <v>35796.5</v>
      </c>
      <c r="G88" s="90">
        <f t="shared" si="1"/>
        <v>100</v>
      </c>
    </row>
    <row r="89" spans="1:7" ht="12.75">
      <c r="A89" s="91" t="s">
        <v>232</v>
      </c>
      <c r="B89" s="92" t="s">
        <v>102</v>
      </c>
      <c r="E89" s="93">
        <v>35797</v>
      </c>
      <c r="F89" s="93">
        <v>35796.5</v>
      </c>
      <c r="G89" s="90">
        <f t="shared" si="1"/>
        <v>100</v>
      </c>
    </row>
    <row r="90" spans="1:7" ht="12.75">
      <c r="A90" s="91" t="s">
        <v>254</v>
      </c>
      <c r="B90" s="92" t="s">
        <v>103</v>
      </c>
      <c r="E90" s="93">
        <v>5797</v>
      </c>
      <c r="F90" s="93">
        <v>5796.5</v>
      </c>
      <c r="G90" s="90">
        <f t="shared" si="1"/>
        <v>99.99</v>
      </c>
    </row>
    <row r="91" spans="1:7" ht="12.75">
      <c r="A91" s="91" t="s">
        <v>255</v>
      </c>
      <c r="B91" s="92" t="s">
        <v>105</v>
      </c>
      <c r="E91" s="93">
        <v>4452</v>
      </c>
      <c r="F91" s="93">
        <v>4452</v>
      </c>
      <c r="G91" s="90">
        <f t="shared" si="1"/>
        <v>100</v>
      </c>
    </row>
    <row r="92" spans="1:7" ht="12.75">
      <c r="A92" s="91" t="s">
        <v>256</v>
      </c>
      <c r="B92" s="92" t="s">
        <v>106</v>
      </c>
      <c r="E92" s="93">
        <v>1345</v>
      </c>
      <c r="F92" s="93">
        <v>1344.5</v>
      </c>
      <c r="G92" s="90">
        <f t="shared" si="1"/>
        <v>99.96</v>
      </c>
    </row>
    <row r="93" spans="1:7" ht="12.75">
      <c r="A93" s="91" t="s">
        <v>233</v>
      </c>
      <c r="B93" s="92" t="s">
        <v>107</v>
      </c>
      <c r="E93" s="93">
        <v>30000</v>
      </c>
      <c r="F93" s="93">
        <v>30000</v>
      </c>
      <c r="G93" s="90">
        <f t="shared" si="1"/>
        <v>100</v>
      </c>
    </row>
    <row r="94" spans="1:7" ht="12.75">
      <c r="A94" s="91" t="s">
        <v>234</v>
      </c>
      <c r="B94" s="92" t="s">
        <v>111</v>
      </c>
      <c r="E94" s="93">
        <v>30000</v>
      </c>
      <c r="F94" s="93">
        <v>30000</v>
      </c>
      <c r="G94" s="90">
        <f t="shared" si="1"/>
        <v>100</v>
      </c>
    </row>
    <row r="95" spans="1:7" ht="12.75">
      <c r="A95" s="91" t="s">
        <v>154</v>
      </c>
      <c r="B95" s="92" t="s">
        <v>115</v>
      </c>
      <c r="E95" s="93">
        <v>63900</v>
      </c>
      <c r="F95" s="93">
        <v>42425.29</v>
      </c>
      <c r="G95" s="90">
        <f t="shared" si="1"/>
        <v>66.39</v>
      </c>
    </row>
    <row r="96" spans="1:7" ht="12.75">
      <c r="A96" s="91" t="s">
        <v>155</v>
      </c>
      <c r="B96" s="92" t="s">
        <v>102</v>
      </c>
      <c r="E96" s="93">
        <v>58300</v>
      </c>
      <c r="F96" s="93">
        <v>42425.29</v>
      </c>
      <c r="G96" s="90">
        <f t="shared" si="1"/>
        <v>72.77</v>
      </c>
    </row>
    <row r="97" spans="1:7" ht="12.75">
      <c r="A97" s="91" t="s">
        <v>156</v>
      </c>
      <c r="B97" s="92" t="s">
        <v>103</v>
      </c>
      <c r="E97" s="93">
        <v>58300</v>
      </c>
      <c r="F97" s="93">
        <v>42425.29</v>
      </c>
      <c r="G97" s="90">
        <f t="shared" si="1"/>
        <v>72.77</v>
      </c>
    </row>
    <row r="98" spans="1:7" ht="12.75">
      <c r="A98" s="91" t="s">
        <v>157</v>
      </c>
      <c r="B98" s="92" t="s">
        <v>104</v>
      </c>
      <c r="E98" s="93">
        <v>44746</v>
      </c>
      <c r="F98" s="93">
        <v>32268.13</v>
      </c>
      <c r="G98" s="90">
        <f t="shared" si="1"/>
        <v>72.11</v>
      </c>
    </row>
    <row r="99" spans="1:7" ht="12.75">
      <c r="A99" s="91" t="s">
        <v>158</v>
      </c>
      <c r="B99" s="92" t="s">
        <v>106</v>
      </c>
      <c r="E99" s="93">
        <v>13554</v>
      </c>
      <c r="F99" s="93">
        <v>10157.16</v>
      </c>
      <c r="G99" s="90">
        <f t="shared" si="1"/>
        <v>74.94</v>
      </c>
    </row>
    <row r="100" spans="1:7" ht="12.75">
      <c r="A100" s="91" t="s">
        <v>159</v>
      </c>
      <c r="B100" s="92" t="s">
        <v>113</v>
      </c>
      <c r="E100" s="93">
        <v>5600</v>
      </c>
      <c r="F100" s="93" t="s">
        <v>229</v>
      </c>
      <c r="G100" s="90">
        <v>0</v>
      </c>
    </row>
    <row r="101" spans="1:7" ht="12.75">
      <c r="A101" s="91" t="s">
        <v>160</v>
      </c>
      <c r="B101" s="92" t="s">
        <v>114</v>
      </c>
      <c r="E101" s="93">
        <v>5600</v>
      </c>
      <c r="F101" s="93" t="s">
        <v>229</v>
      </c>
      <c r="G101" s="90">
        <v>0</v>
      </c>
    </row>
    <row r="102" spans="1:7" ht="22.5">
      <c r="A102" s="91" t="s">
        <v>208</v>
      </c>
      <c r="B102" s="92" t="s">
        <v>199</v>
      </c>
      <c r="E102" s="93">
        <v>28046.23</v>
      </c>
      <c r="F102" s="93">
        <v>28046.18</v>
      </c>
      <c r="G102" s="90">
        <f t="shared" si="1"/>
        <v>100</v>
      </c>
    </row>
    <row r="103" spans="1:7" ht="12.75">
      <c r="A103" s="91" t="s">
        <v>209</v>
      </c>
      <c r="B103" s="92" t="s">
        <v>102</v>
      </c>
      <c r="E103" s="93">
        <v>16700.23</v>
      </c>
      <c r="F103" s="93">
        <v>16700.23</v>
      </c>
      <c r="G103" s="90">
        <f t="shared" si="1"/>
        <v>100</v>
      </c>
    </row>
    <row r="104" spans="1:7" ht="12.75">
      <c r="A104" s="91" t="s">
        <v>210</v>
      </c>
      <c r="B104" s="92" t="s">
        <v>107</v>
      </c>
      <c r="E104" s="93">
        <v>16700.23</v>
      </c>
      <c r="F104" s="93">
        <v>16700.23</v>
      </c>
      <c r="G104" s="90">
        <f t="shared" si="1"/>
        <v>100</v>
      </c>
    </row>
    <row r="105" spans="1:7" ht="12.75">
      <c r="A105" s="91" t="s">
        <v>211</v>
      </c>
      <c r="B105" s="92" t="s">
        <v>111</v>
      </c>
      <c r="E105" s="93">
        <v>16700.23</v>
      </c>
      <c r="F105" s="93">
        <v>16700.23</v>
      </c>
      <c r="G105" s="90">
        <f t="shared" si="1"/>
        <v>100</v>
      </c>
    </row>
    <row r="106" spans="1:7" ht="12.75">
      <c r="A106" s="91" t="s">
        <v>235</v>
      </c>
      <c r="B106" s="92" t="s">
        <v>113</v>
      </c>
      <c r="E106" s="93">
        <v>11346</v>
      </c>
      <c r="F106" s="93">
        <v>11345.95</v>
      </c>
      <c r="G106" s="90">
        <f t="shared" si="1"/>
        <v>100</v>
      </c>
    </row>
    <row r="107" spans="1:7" ht="12.75">
      <c r="A107" s="91" t="s">
        <v>236</v>
      </c>
      <c r="B107" s="92" t="s">
        <v>114</v>
      </c>
      <c r="E107" s="93">
        <v>11346</v>
      </c>
      <c r="F107" s="93">
        <v>11345.95</v>
      </c>
      <c r="G107" s="90">
        <f t="shared" si="1"/>
        <v>100</v>
      </c>
    </row>
    <row r="108" spans="1:7" ht="12.75">
      <c r="A108" s="91" t="s">
        <v>212</v>
      </c>
      <c r="B108" s="92" t="s">
        <v>200</v>
      </c>
      <c r="E108" s="93">
        <v>129394.27</v>
      </c>
      <c r="F108" s="93">
        <v>28227.56</v>
      </c>
      <c r="G108" s="90">
        <f t="shared" si="1"/>
        <v>21.82</v>
      </c>
    </row>
    <row r="109" spans="1:7" ht="12.75">
      <c r="A109" s="91" t="s">
        <v>213</v>
      </c>
      <c r="B109" s="92" t="s">
        <v>102</v>
      </c>
      <c r="E109" s="93">
        <v>106876.27</v>
      </c>
      <c r="F109" s="93">
        <v>25232.56</v>
      </c>
      <c r="G109" s="90">
        <f t="shared" si="1"/>
        <v>23.61</v>
      </c>
    </row>
    <row r="110" spans="1:7" ht="12.75">
      <c r="A110" s="91" t="s">
        <v>214</v>
      </c>
      <c r="B110" s="92" t="s">
        <v>107</v>
      </c>
      <c r="E110" s="93">
        <v>106876.27</v>
      </c>
      <c r="F110" s="93">
        <v>25232.56</v>
      </c>
      <c r="G110" s="90">
        <f t="shared" si="1"/>
        <v>23.61</v>
      </c>
    </row>
    <row r="111" spans="1:7" ht="12.75">
      <c r="A111" s="91" t="s">
        <v>215</v>
      </c>
      <c r="B111" s="92" t="s">
        <v>111</v>
      </c>
      <c r="E111" s="93">
        <v>106876.27</v>
      </c>
      <c r="F111" s="93">
        <v>25232.56</v>
      </c>
      <c r="G111" s="90">
        <f t="shared" si="1"/>
        <v>23.61</v>
      </c>
    </row>
    <row r="112" spans="1:7" ht="12.75">
      <c r="A112" s="91" t="s">
        <v>237</v>
      </c>
      <c r="B112" s="92" t="s">
        <v>113</v>
      </c>
      <c r="E112" s="93">
        <v>22518</v>
      </c>
      <c r="F112" s="93">
        <v>2995</v>
      </c>
      <c r="G112" s="90">
        <f t="shared" si="1"/>
        <v>13.3</v>
      </c>
    </row>
    <row r="113" spans="1:7" ht="12.75">
      <c r="A113" s="91" t="s">
        <v>238</v>
      </c>
      <c r="B113" s="92" t="s">
        <v>114</v>
      </c>
      <c r="E113" s="93">
        <v>22518</v>
      </c>
      <c r="F113" s="93">
        <v>2995</v>
      </c>
      <c r="G113" s="90">
        <f t="shared" si="1"/>
        <v>13.3</v>
      </c>
    </row>
    <row r="114" spans="1:7" ht="12.75">
      <c r="A114" s="91" t="s">
        <v>161</v>
      </c>
      <c r="B114" s="92" t="s">
        <v>116</v>
      </c>
      <c r="E114" s="93">
        <v>985400</v>
      </c>
      <c r="F114" s="93">
        <v>804695.42</v>
      </c>
      <c r="G114" s="90">
        <f t="shared" si="1"/>
        <v>81.66</v>
      </c>
    </row>
    <row r="115" spans="1:7" ht="12.75">
      <c r="A115" s="91" t="s">
        <v>162</v>
      </c>
      <c r="B115" s="92" t="s">
        <v>102</v>
      </c>
      <c r="E115" s="93">
        <v>985400</v>
      </c>
      <c r="F115" s="93">
        <v>804695.42</v>
      </c>
      <c r="G115" s="90">
        <f t="shared" si="1"/>
        <v>81.66</v>
      </c>
    </row>
    <row r="116" spans="1:7" ht="12.75">
      <c r="A116" s="91" t="s">
        <v>163</v>
      </c>
      <c r="B116" s="92" t="s">
        <v>117</v>
      </c>
      <c r="E116" s="93">
        <v>985400</v>
      </c>
      <c r="F116" s="93">
        <v>804695.42</v>
      </c>
      <c r="G116" s="90">
        <f t="shared" si="1"/>
        <v>81.66</v>
      </c>
    </row>
    <row r="117" spans="1:7" ht="22.5">
      <c r="A117" s="91" t="s">
        <v>164</v>
      </c>
      <c r="B117" s="92" t="s">
        <v>118</v>
      </c>
      <c r="E117" s="93">
        <v>985400</v>
      </c>
      <c r="F117" s="93">
        <v>804695.42</v>
      </c>
      <c r="G117" s="90">
        <f t="shared" si="1"/>
        <v>81.66</v>
      </c>
    </row>
    <row r="118" spans="1:7" ht="12.75">
      <c r="A118" s="91" t="s">
        <v>165</v>
      </c>
      <c r="B118" s="92" t="s">
        <v>119</v>
      </c>
      <c r="E118" s="93">
        <v>217277.87</v>
      </c>
      <c r="F118" s="93">
        <v>149148.31</v>
      </c>
      <c r="G118" s="90">
        <f t="shared" si="1"/>
        <v>68.64</v>
      </c>
    </row>
    <row r="119" spans="1:7" ht="12.75">
      <c r="A119" s="91" t="s">
        <v>166</v>
      </c>
      <c r="B119" s="92" t="s">
        <v>102</v>
      </c>
      <c r="E119" s="93">
        <v>89277.87</v>
      </c>
      <c r="F119" s="93">
        <v>21148.31</v>
      </c>
      <c r="G119" s="90">
        <f t="shared" si="1"/>
        <v>23.69</v>
      </c>
    </row>
    <row r="120" spans="1:7" ht="12.75">
      <c r="A120" s="91" t="s">
        <v>167</v>
      </c>
      <c r="B120" s="92" t="s">
        <v>107</v>
      </c>
      <c r="E120" s="93">
        <v>89277.87</v>
      </c>
      <c r="F120" s="93">
        <v>21148.31</v>
      </c>
      <c r="G120" s="90">
        <f t="shared" si="1"/>
        <v>23.69</v>
      </c>
    </row>
    <row r="121" spans="1:7" ht="12.75">
      <c r="A121" s="91" t="s">
        <v>168</v>
      </c>
      <c r="B121" s="92" t="s">
        <v>110</v>
      </c>
      <c r="E121" s="93">
        <v>7996</v>
      </c>
      <c r="F121" s="93">
        <v>7996</v>
      </c>
      <c r="G121" s="90">
        <f t="shared" si="1"/>
        <v>100</v>
      </c>
    </row>
    <row r="122" spans="1:7" ht="12.75">
      <c r="A122" s="91" t="s">
        <v>169</v>
      </c>
      <c r="B122" s="92" t="s">
        <v>111</v>
      </c>
      <c r="E122" s="93">
        <v>81281.87</v>
      </c>
      <c r="F122" s="93">
        <v>13152.31</v>
      </c>
      <c r="G122" s="90">
        <f t="shared" si="1"/>
        <v>16.18</v>
      </c>
    </row>
    <row r="123" spans="1:7" ht="12.75">
      <c r="A123" s="91" t="s">
        <v>239</v>
      </c>
      <c r="B123" s="92" t="s">
        <v>113</v>
      </c>
      <c r="E123" s="93">
        <v>128000</v>
      </c>
      <c r="F123" s="93">
        <v>128000</v>
      </c>
      <c r="G123" s="90">
        <f t="shared" si="1"/>
        <v>100</v>
      </c>
    </row>
    <row r="124" spans="1:7" ht="12.75">
      <c r="A124" s="91" t="s">
        <v>240</v>
      </c>
      <c r="B124" s="92" t="s">
        <v>114</v>
      </c>
      <c r="E124" s="93">
        <v>128000</v>
      </c>
      <c r="F124" s="93">
        <v>128000</v>
      </c>
      <c r="G124" s="90">
        <f t="shared" si="1"/>
        <v>100</v>
      </c>
    </row>
    <row r="125" spans="1:7" ht="12.75">
      <c r="A125" s="91" t="s">
        <v>170</v>
      </c>
      <c r="B125" s="92" t="s">
        <v>120</v>
      </c>
      <c r="E125" s="93">
        <v>89373.63</v>
      </c>
      <c r="F125" s="93">
        <v>51897.12</v>
      </c>
      <c r="G125" s="90">
        <f t="shared" si="1"/>
        <v>58.07</v>
      </c>
    </row>
    <row r="126" spans="1:7" ht="12.75">
      <c r="A126" s="91" t="s">
        <v>171</v>
      </c>
      <c r="B126" s="92" t="s">
        <v>102</v>
      </c>
      <c r="E126" s="93">
        <v>74453.63</v>
      </c>
      <c r="F126" s="93">
        <v>36977.12</v>
      </c>
      <c r="G126" s="90">
        <f t="shared" si="1"/>
        <v>49.66</v>
      </c>
    </row>
    <row r="127" spans="1:7" ht="12.75">
      <c r="A127" s="91" t="s">
        <v>172</v>
      </c>
      <c r="B127" s="92" t="s">
        <v>107</v>
      </c>
      <c r="E127" s="93">
        <v>73973.63</v>
      </c>
      <c r="F127" s="93">
        <v>36497.12</v>
      </c>
      <c r="G127" s="90">
        <f t="shared" si="1"/>
        <v>49.34</v>
      </c>
    </row>
    <row r="128" spans="1:7" ht="12.75">
      <c r="A128" s="91" t="s">
        <v>173</v>
      </c>
      <c r="B128" s="92" t="s">
        <v>109</v>
      </c>
      <c r="E128" s="93">
        <v>50301.99</v>
      </c>
      <c r="F128" s="93">
        <v>22654.08</v>
      </c>
      <c r="G128" s="90">
        <f t="shared" si="1"/>
        <v>45.04</v>
      </c>
    </row>
    <row r="129" spans="1:7" ht="12.75">
      <c r="A129" s="91" t="s">
        <v>174</v>
      </c>
      <c r="B129" s="92" t="s">
        <v>111</v>
      </c>
      <c r="E129" s="93">
        <v>23671.64</v>
      </c>
      <c r="F129" s="93">
        <v>13843.04</v>
      </c>
      <c r="G129" s="90">
        <f t="shared" si="1"/>
        <v>58.48</v>
      </c>
    </row>
    <row r="130" spans="1:7" ht="12.75">
      <c r="A130" s="91" t="s">
        <v>241</v>
      </c>
      <c r="B130" s="92" t="s">
        <v>112</v>
      </c>
      <c r="E130" s="93">
        <v>480</v>
      </c>
      <c r="F130" s="93">
        <v>480</v>
      </c>
      <c r="G130" s="90">
        <f t="shared" si="1"/>
        <v>100</v>
      </c>
    </row>
    <row r="131" spans="1:7" ht="12.75">
      <c r="A131" s="91" t="s">
        <v>242</v>
      </c>
      <c r="B131" s="92" t="s">
        <v>113</v>
      </c>
      <c r="E131" s="93">
        <v>14920</v>
      </c>
      <c r="F131" s="93">
        <v>14920</v>
      </c>
      <c r="G131" s="90">
        <f aca="true" t="shared" si="2" ref="G131:G145">ROUND(F131*100/E131,2)</f>
        <v>100</v>
      </c>
    </row>
    <row r="132" spans="1:7" ht="12.75">
      <c r="A132" s="91" t="s">
        <v>243</v>
      </c>
      <c r="B132" s="92" t="s">
        <v>114</v>
      </c>
      <c r="E132" s="93">
        <v>14920</v>
      </c>
      <c r="F132" s="93">
        <v>14920</v>
      </c>
      <c r="G132" s="90">
        <f t="shared" si="2"/>
        <v>100</v>
      </c>
    </row>
    <row r="133" spans="1:7" ht="12.75">
      <c r="A133" s="91" t="s">
        <v>216</v>
      </c>
      <c r="B133" s="92" t="s">
        <v>201</v>
      </c>
      <c r="E133" s="93">
        <v>27684</v>
      </c>
      <c r="F133" s="93">
        <v>21797.69</v>
      </c>
      <c r="G133" s="90">
        <f t="shared" si="2"/>
        <v>78.74</v>
      </c>
    </row>
    <row r="134" spans="1:7" ht="12.75">
      <c r="A134" s="91" t="s">
        <v>217</v>
      </c>
      <c r="B134" s="92" t="s">
        <v>102</v>
      </c>
      <c r="E134" s="93">
        <v>23299</v>
      </c>
      <c r="F134" s="93">
        <v>18894.69</v>
      </c>
      <c r="G134" s="90">
        <f t="shared" si="2"/>
        <v>81.1</v>
      </c>
    </row>
    <row r="135" spans="1:7" ht="12.75">
      <c r="A135" s="91" t="s">
        <v>218</v>
      </c>
      <c r="B135" s="92" t="s">
        <v>107</v>
      </c>
      <c r="E135" s="93">
        <v>23299</v>
      </c>
      <c r="F135" s="93">
        <v>18894.69</v>
      </c>
      <c r="G135" s="90">
        <f t="shared" si="2"/>
        <v>81.1</v>
      </c>
    </row>
    <row r="136" spans="1:7" ht="12.75">
      <c r="A136" s="91" t="s">
        <v>219</v>
      </c>
      <c r="B136" s="92" t="s">
        <v>111</v>
      </c>
      <c r="E136" s="93">
        <v>23299</v>
      </c>
      <c r="F136" s="93">
        <v>18894.69</v>
      </c>
      <c r="G136" s="90">
        <f t="shared" si="2"/>
        <v>81.1</v>
      </c>
    </row>
    <row r="137" spans="1:7" ht="12.75">
      <c r="A137" s="91" t="s">
        <v>244</v>
      </c>
      <c r="B137" s="92" t="s">
        <v>113</v>
      </c>
      <c r="E137" s="93">
        <v>4385</v>
      </c>
      <c r="F137" s="93">
        <v>2903</v>
      </c>
      <c r="G137" s="90">
        <f t="shared" si="2"/>
        <v>66.2</v>
      </c>
    </row>
    <row r="138" spans="1:7" ht="12.75">
      <c r="A138" s="91" t="s">
        <v>245</v>
      </c>
      <c r="B138" s="92" t="s">
        <v>114</v>
      </c>
      <c r="E138" s="93">
        <v>4385</v>
      </c>
      <c r="F138" s="93">
        <v>2903</v>
      </c>
      <c r="G138" s="90">
        <f t="shared" si="2"/>
        <v>66.2</v>
      </c>
    </row>
    <row r="139" spans="1:7" ht="12.75">
      <c r="A139" s="91" t="s">
        <v>175</v>
      </c>
      <c r="B139" s="92" t="s">
        <v>121</v>
      </c>
      <c r="E139" s="93">
        <v>26200</v>
      </c>
      <c r="F139" s="93">
        <v>26200</v>
      </c>
      <c r="G139" s="90">
        <f t="shared" si="2"/>
        <v>100</v>
      </c>
    </row>
    <row r="140" spans="1:7" ht="12.75">
      <c r="A140" s="91" t="s">
        <v>176</v>
      </c>
      <c r="B140" s="92" t="s">
        <v>102</v>
      </c>
      <c r="E140" s="93">
        <v>26200</v>
      </c>
      <c r="F140" s="93">
        <v>26200</v>
      </c>
      <c r="G140" s="90">
        <f t="shared" si="2"/>
        <v>100</v>
      </c>
    </row>
    <row r="141" spans="1:7" ht="12.75">
      <c r="A141" s="91" t="s">
        <v>220</v>
      </c>
      <c r="B141" s="92" t="s">
        <v>112</v>
      </c>
      <c r="E141" s="93">
        <v>26200</v>
      </c>
      <c r="F141" s="93">
        <v>26200</v>
      </c>
      <c r="G141" s="90">
        <f t="shared" si="2"/>
        <v>100</v>
      </c>
    </row>
    <row r="142" spans="1:11" ht="12.75">
      <c r="A142" s="91" t="s">
        <v>177</v>
      </c>
      <c r="B142" s="92" t="s">
        <v>122</v>
      </c>
      <c r="E142" s="93">
        <v>1729000</v>
      </c>
      <c r="F142" s="93">
        <v>1296750</v>
      </c>
      <c r="G142" s="90">
        <f t="shared" si="2"/>
        <v>75</v>
      </c>
      <c r="K142" s="98" t="s">
        <v>258</v>
      </c>
    </row>
    <row r="143" spans="1:7" ht="12.75">
      <c r="A143" s="91" t="s">
        <v>178</v>
      </c>
      <c r="B143" s="92" t="s">
        <v>102</v>
      </c>
      <c r="E143" s="93">
        <v>1729000</v>
      </c>
      <c r="F143" s="93">
        <v>1296750</v>
      </c>
      <c r="G143" s="90">
        <f t="shared" si="2"/>
        <v>75</v>
      </c>
    </row>
    <row r="144" spans="1:7" ht="12.75">
      <c r="A144" s="91" t="s">
        <v>179</v>
      </c>
      <c r="B144" s="92" t="s">
        <v>117</v>
      </c>
      <c r="E144" s="93">
        <v>1729000</v>
      </c>
      <c r="F144" s="93">
        <v>1296750</v>
      </c>
      <c r="G144" s="90">
        <f t="shared" si="2"/>
        <v>75</v>
      </c>
    </row>
    <row r="145" spans="1:7" ht="22.5">
      <c r="A145" s="91" t="s">
        <v>180</v>
      </c>
      <c r="B145" s="92" t="s">
        <v>118</v>
      </c>
      <c r="E145" s="93">
        <v>1729000</v>
      </c>
      <c r="F145" s="93">
        <v>1296750</v>
      </c>
      <c r="G145" s="90">
        <f t="shared" si="2"/>
        <v>75</v>
      </c>
    </row>
    <row r="146" spans="1:7" ht="15.75" thickBot="1">
      <c r="A146" s="75" t="s">
        <v>97</v>
      </c>
      <c r="B146" s="76"/>
      <c r="C146" s="20">
        <v>2389000</v>
      </c>
      <c r="D146" s="17">
        <v>408681</v>
      </c>
      <c r="E146" s="23">
        <v>4369776</v>
      </c>
      <c r="F146" s="23">
        <v>3316742.64</v>
      </c>
      <c r="G146" s="23">
        <f>ROUND(F146*100/E146,2)</f>
        <v>75.9</v>
      </c>
    </row>
    <row r="147" spans="1:7" ht="36.75" customHeight="1" thickBot="1">
      <c r="A147" s="77" t="s">
        <v>186</v>
      </c>
      <c r="B147" s="78"/>
      <c r="C147" s="42"/>
      <c r="D147" s="43">
        <v>305718.82</v>
      </c>
      <c r="E147" s="44">
        <v>232178</v>
      </c>
      <c r="F147" s="44">
        <v>-116441.29</v>
      </c>
      <c r="G147" s="49" t="s">
        <v>187</v>
      </c>
    </row>
    <row r="148" spans="1:7" ht="19.5">
      <c r="A148" s="79" t="s">
        <v>98</v>
      </c>
      <c r="B148" s="80"/>
      <c r="C148" s="80"/>
      <c r="D148" s="80"/>
      <c r="E148" s="80"/>
      <c r="F148" s="80"/>
      <c r="G148" s="81"/>
    </row>
    <row r="149" spans="1:7" ht="14.25">
      <c r="A149" s="94" t="s">
        <v>132</v>
      </c>
      <c r="B149" s="96" t="s">
        <v>123</v>
      </c>
      <c r="E149" s="97">
        <v>232178</v>
      </c>
      <c r="F149" s="97">
        <v>-116441.29</v>
      </c>
      <c r="G149" s="47" t="s">
        <v>187</v>
      </c>
    </row>
    <row r="150" spans="1:7" ht="12.75">
      <c r="A150" s="94" t="s">
        <v>133</v>
      </c>
      <c r="B150" s="96" t="s">
        <v>124</v>
      </c>
      <c r="E150" s="97">
        <v>-4137598</v>
      </c>
      <c r="F150" s="97">
        <v>-3455956.33</v>
      </c>
      <c r="G150" s="59" t="s">
        <v>248</v>
      </c>
    </row>
    <row r="151" spans="1:7" ht="12.75">
      <c r="A151" s="94" t="s">
        <v>134</v>
      </c>
      <c r="B151" s="92" t="s">
        <v>125</v>
      </c>
      <c r="E151" s="97">
        <v>-4137598</v>
      </c>
      <c r="F151" s="97">
        <v>-3455956.33</v>
      </c>
      <c r="G151" s="59" t="s">
        <v>248</v>
      </c>
    </row>
    <row r="152" spans="1:7" ht="12.75">
      <c r="A152" s="94" t="s">
        <v>135</v>
      </c>
      <c r="B152" s="92" t="s">
        <v>126</v>
      </c>
      <c r="E152" s="97">
        <v>-4137598</v>
      </c>
      <c r="F152" s="97">
        <v>-3455956.33</v>
      </c>
      <c r="G152" s="59" t="s">
        <v>248</v>
      </c>
    </row>
    <row r="153" spans="1:7" ht="22.5">
      <c r="A153" s="94" t="s">
        <v>136</v>
      </c>
      <c r="B153" s="92" t="s">
        <v>127</v>
      </c>
      <c r="E153" s="97">
        <v>-4137598</v>
      </c>
      <c r="F153" s="97">
        <v>-3455956.33</v>
      </c>
      <c r="G153" s="59" t="s">
        <v>248</v>
      </c>
    </row>
    <row r="154" spans="1:7" ht="12.75">
      <c r="A154" s="94" t="s">
        <v>137</v>
      </c>
      <c r="B154" s="96" t="s">
        <v>128</v>
      </c>
      <c r="E154" s="97">
        <v>4369776</v>
      </c>
      <c r="F154" s="97">
        <v>3339515.04</v>
      </c>
      <c r="G154" s="59" t="s">
        <v>248</v>
      </c>
    </row>
    <row r="155" spans="1:7" ht="12.75">
      <c r="A155" s="95" t="s">
        <v>138</v>
      </c>
      <c r="B155" s="92" t="s">
        <v>129</v>
      </c>
      <c r="E155" s="97">
        <v>4369776</v>
      </c>
      <c r="F155" s="97">
        <v>3339515.04</v>
      </c>
      <c r="G155" s="59" t="s">
        <v>248</v>
      </c>
    </row>
    <row r="156" spans="1:7" ht="12.75">
      <c r="A156" s="95" t="s">
        <v>139</v>
      </c>
      <c r="B156" s="92" t="s">
        <v>130</v>
      </c>
      <c r="E156" s="97">
        <v>4369776</v>
      </c>
      <c r="F156" s="97">
        <v>3339515.04</v>
      </c>
      <c r="G156" s="59" t="s">
        <v>248</v>
      </c>
    </row>
    <row r="157" spans="1:7" ht="23.25" thickBot="1">
      <c r="A157" s="95" t="s">
        <v>140</v>
      </c>
      <c r="B157" s="92" t="s">
        <v>131</v>
      </c>
      <c r="E157" s="97">
        <v>4369776</v>
      </c>
      <c r="F157" s="97">
        <v>3339515.04</v>
      </c>
      <c r="G157" s="59" t="s">
        <v>248</v>
      </c>
    </row>
    <row r="158" spans="1:7" ht="15.75">
      <c r="A158" s="68" t="s">
        <v>185</v>
      </c>
      <c r="B158" s="69"/>
      <c r="C158" s="17">
        <v>7167000</v>
      </c>
      <c r="D158" s="17">
        <v>408798.04</v>
      </c>
      <c r="E158" s="46">
        <f>E147</f>
        <v>232178</v>
      </c>
      <c r="F158" s="46">
        <f>F147</f>
        <v>-116441.29</v>
      </c>
      <c r="G158" s="49" t="s">
        <v>187</v>
      </c>
    </row>
  </sheetData>
  <sheetProtection/>
  <mergeCells count="25">
    <mergeCell ref="B9:G9"/>
    <mergeCell ref="B10:G10"/>
    <mergeCell ref="B11:G11"/>
    <mergeCell ref="B5:G5"/>
    <mergeCell ref="B6:G6"/>
    <mergeCell ref="B7:G7"/>
    <mergeCell ref="B8:G8"/>
    <mergeCell ref="E1:G1"/>
    <mergeCell ref="B2:G2"/>
    <mergeCell ref="B3:G3"/>
    <mergeCell ref="B4:G4"/>
    <mergeCell ref="A12:A14"/>
    <mergeCell ref="A16:G16"/>
    <mergeCell ref="A65:B65"/>
    <mergeCell ref="A66:G66"/>
    <mergeCell ref="A146:B146"/>
    <mergeCell ref="A147:B147"/>
    <mergeCell ref="A148:G148"/>
    <mergeCell ref="A158:B158"/>
    <mergeCell ref="F12:F14"/>
    <mergeCell ref="G12:G14"/>
    <mergeCell ref="B12:B14"/>
    <mergeCell ref="C12:C14"/>
    <mergeCell ref="D12:D14"/>
    <mergeCell ref="E12:E14"/>
  </mergeCells>
  <printOptions/>
  <pageMargins left="0.7874015748031497" right="0.1968503937007874" top="0.3937007874015748" bottom="0.3937007874015748" header="0.5118110236220472" footer="0.5118110236220472"/>
  <pageSetup fitToHeight="0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2014-10-31T13:01:19Z</cp:lastPrinted>
  <dcterms:created xsi:type="dcterms:W3CDTF">2014-05-08T06:15:00Z</dcterms:created>
  <dcterms:modified xsi:type="dcterms:W3CDTF">2014-10-31T13:01:27Z</dcterms:modified>
  <cp:category/>
  <cp:version/>
  <cp:contentType/>
  <cp:contentStatus/>
</cp:coreProperties>
</file>