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50" windowHeight="12225" activeTab="0"/>
  </bookViews>
  <sheets>
    <sheet name="Приложение 1" sheetId="1" r:id="rId1"/>
  </sheets>
  <definedNames>
    <definedName name="_xlnm.Print_Titles" localSheetId="0">'Приложение 1'!$12:$15</definedName>
  </definedNames>
  <calcPr fullCalcOnLoad="1"/>
</workbook>
</file>

<file path=xl/sharedStrings.xml><?xml version="1.0" encoding="utf-8"?>
<sst xmlns="http://schemas.openxmlformats.org/spreadsheetml/2006/main" count="467" uniqueCount="279">
  <si>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</si>
  <si>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</si>
  <si>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</si>
  <si>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</si>
  <si>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</si>
  <si>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Доходы бюджета - всего</t>
  </si>
  <si>
    <t>010</t>
  </si>
  <si>
    <t>x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</si>
  <si>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</si>
  <si>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</si>
  <si>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</si>
  <si>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</si>
  <si>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</si>
  <si>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</si>
  <si>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>00010102010010000110</t>
  </si>
  <si>
    <t>00010102030010000110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</si>
  <si>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</si>
  <si>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</si>
  <si>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</si>
  <si>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</si>
  <si>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</si>
  <si>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</si>
  <si>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</si>
  <si>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</si>
  <si>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</si>
  <si>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</si>
  <si>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</si>
  <si>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</si>
  <si>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</si>
  <si>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сельскохозяйственный налог</t>
  </si>
  <si>
    <t>00010503000010000110</t>
  </si>
  <si>
    <t>00010503010010000110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</si>
  <si>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</si>
  <si>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</si>
  <si>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</si>
  <si>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</si>
  <si>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>00010601030100000110</t>
  </si>
  <si>
    <t xml:space="preserve">  Земельный налог</t>
  </si>
  <si>
    <t>00010606000000000110</t>
  </si>
  <si>
    <t>00010606010000000110</t>
  </si>
  <si>
    <t>00010606013100000110</t>
  </si>
  <si>
    <t>00010606020000000110</t>
  </si>
  <si>
    <t>00010606023100000110</t>
  </si>
  <si>
    <t xml:space="preserve">  ГОСУДАРСТВЕННАЯ ПОШЛИНА</t>
  </si>
  <si>
    <t>00010800000000000000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</si>
  <si>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</si>
  <si>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</si>
  <si>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</si>
  <si>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</si>
  <si>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</si>
  <si>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</si>
  <si>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>00011105000000000120</t>
  </si>
  <si>
    <t>00011105010000000120</t>
  </si>
  <si>
    <t>00011105013100000120</t>
  </si>
  <si>
    <t>00011400000000000000</t>
  </si>
  <si>
    <t>00011406000000000430</t>
  </si>
  <si>
    <t>00011406010000000430</t>
  </si>
  <si>
    <t>00011406013100000430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</si>
  <si>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</si>
  <si>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</si>
  <si>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</si>
  <si>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</si>
  <si>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</si>
  <si>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</si>
  <si>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</si>
  <si>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</si>
  <si>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>00020201001100000151</t>
  </si>
  <si>
    <t xml:space="preserve">  Дотации бюджетам на поддержку мер по обеспечению сбалансированности бюджетов</t>
  </si>
  <si>
    <t>00020201003000000151</t>
  </si>
  <si>
    <t>00020201003100000151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</si>
  <si>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</si>
  <si>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</si>
  <si>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</si>
  <si>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</si>
  <si>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00020203015100000151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</si>
  <si>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</si>
  <si>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</si>
  <si>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>00021905000100000151</t>
  </si>
  <si>
    <t>Приложение №1</t>
  </si>
  <si>
    <t xml:space="preserve">поселения Западнодвинского района </t>
  </si>
  <si>
    <t>3</t>
  </si>
  <si>
    <t>Ежеквартальный отчет об исполнении бюджета</t>
  </si>
  <si>
    <t>Западнодвинского района Тверской области</t>
  </si>
  <si>
    <t>ВСЕГО РАСХОДОВ</t>
  </si>
  <si>
    <t>Источники внутреннего финансирования дефицита бюджета</t>
  </si>
  <si>
    <t>ВСЕГО ДОХОДОВ</t>
  </si>
  <si>
    <t>Расходы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</si>
  <si>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</si>
  <si>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</si>
  <si>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</si>
  <si>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Прочие выплаты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</si>
  <si>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</si>
  <si>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</si>
  <si>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</si>
  <si>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</si>
  <si>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</si>
  <si>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</si>
  <si>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</si>
  <si>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</si>
  <si>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</si>
  <si>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</si>
  <si>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</si>
  <si>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>Изменение остатков средств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</si>
  <si>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</si>
  <si>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</si>
  <si>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</si>
  <si>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</si>
  <si>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</si>
  <si>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</si>
  <si>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00001050000000000000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</si>
  <si>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</si>
  <si>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</si>
  <si>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</si>
  <si>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</si>
  <si>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</si>
  <si>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</si>
  <si>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</si>
  <si>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</si>
  <si>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ДОХОДЫ</t>
  </si>
  <si>
    <t>Источники внутреннего финансирования дефицита бюджета всего</t>
  </si>
  <si>
    <t>Результат исполнения бюджета (дефицит "-",  профицит "+")</t>
  </si>
  <si>
    <t>×</t>
  </si>
  <si>
    <t xml:space="preserve">отчёта об исполнении бюджета Староторопского сельского </t>
  </si>
  <si>
    <t>Староторопского сельского поселения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</si>
  <si>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</si>
  <si>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</si>
  <si>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</si>
  <si>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</si>
  <si>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 (за налоговые периоды, истекшие до 1 января 2011 года)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</si>
  <si>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</si>
  <si>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</si>
  <si>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</si>
  <si>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</si>
  <si>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</si>
  <si>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</si>
  <si>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</si>
  <si>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</si>
  <si>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</si>
  <si>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</si>
  <si>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</si>
  <si>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</si>
  <si>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</si>
  <si>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</si>
  <si>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Прочие субвенции</t>
  </si>
  <si>
    <t xml:space="preserve">  Прочие субвенции бюджетам сельских поселений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</si>
  <si>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</si>
  <si>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</si>
  <si>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</si>
  <si>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</si>
  <si>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 прошлых лет из бюджетов поселений.</t>
  </si>
  <si>
    <t>00010503020010000110</t>
  </si>
  <si>
    <t>00010606030000000110</t>
  </si>
  <si>
    <t>00010606033100000110</t>
  </si>
  <si>
    <t>00010606040000000110</t>
  </si>
  <si>
    <t>00010606043100000110</t>
  </si>
  <si>
    <t>00011105070000000120</t>
  </si>
  <si>
    <t>00011105075100000120</t>
  </si>
  <si>
    <t>00011300000000000000</t>
  </si>
  <si>
    <t>00011301000000000130</t>
  </si>
  <si>
    <t>00011301990000000130</t>
  </si>
  <si>
    <t>00011301995100000130</t>
  </si>
  <si>
    <t>00020203999000000151</t>
  </si>
  <si>
    <t>00020203999100000151</t>
  </si>
  <si>
    <t>00021800000000000000</t>
  </si>
  <si>
    <t>00021800000000000151</t>
  </si>
  <si>
    <t>00021805000100000151</t>
  </si>
  <si>
    <t>00021805010100000151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</si>
  <si>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</si>
  <si>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</si>
  <si>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Прочая закупка товаров, работ и услуг для обеспечения государственных (муниципальных) нужд</t>
  </si>
  <si>
    <t xml:space="preserve">  Увеличение стоимости основных средств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</si>
  <si>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</si>
  <si>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</si>
  <si>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Иные межбюджетные трансферты</t>
  </si>
  <si>
    <t>00001020000000121000</t>
  </si>
  <si>
    <t>00001020000000121200</t>
  </si>
  <si>
    <t>00001020000000121210</t>
  </si>
  <si>
    <t>00001020000000121211</t>
  </si>
  <si>
    <t>00001020000000121213</t>
  </si>
  <si>
    <t>00001020000000122000</t>
  </si>
  <si>
    <t>00001020000000122200</t>
  </si>
  <si>
    <t>00001020000000122210</t>
  </si>
  <si>
    <t>00001020000000122212</t>
  </si>
  <si>
    <t>00001020000000122213</t>
  </si>
  <si>
    <t>00001040000000121000</t>
  </si>
  <si>
    <t>00001040000000121200</t>
  </si>
  <si>
    <t>00001040000000121210</t>
  </si>
  <si>
    <t>00001040000000121211</t>
  </si>
  <si>
    <t>00001040000000121213</t>
  </si>
  <si>
    <t>00001040000000122000</t>
  </si>
  <si>
    <t>00001040000000122200</t>
  </si>
  <si>
    <t>00001040000000122210</t>
  </si>
  <si>
    <t>00001040000000122212</t>
  </si>
  <si>
    <t>00001040000000244000</t>
  </si>
  <si>
    <t>00001040000000244200</t>
  </si>
  <si>
    <t>00001040000000244220</t>
  </si>
  <si>
    <t>00001040000000244221</t>
  </si>
  <si>
    <t>00001040000000244223</t>
  </si>
  <si>
    <t>00001040000000244225</t>
  </si>
  <si>
    <t>00001040000000244226</t>
  </si>
  <si>
    <t>00001040000000244300</t>
  </si>
  <si>
    <t>00001040000000244310</t>
  </si>
  <si>
    <t>00001040000000244340</t>
  </si>
  <si>
    <t>00001040000000851000</t>
  </si>
  <si>
    <t>00001040000000851200</t>
  </si>
  <si>
    <t>00001040000000851290</t>
  </si>
  <si>
    <t>00001040000000853000</t>
  </si>
  <si>
    <t>00001040000000853200</t>
  </si>
  <si>
    <t>00001040000000853290</t>
  </si>
  <si>
    <t>00001130000000244000</t>
  </si>
  <si>
    <t>00001130000000244300</t>
  </si>
  <si>
    <t>00001130000000244340</t>
  </si>
  <si>
    <t>00002030000000121000</t>
  </si>
  <si>
    <t>00002030000000121200</t>
  </si>
  <si>
    <t>00002030000000121210</t>
  </si>
  <si>
    <t>00002030000000121211</t>
  </si>
  <si>
    <t>00002030000000121213</t>
  </si>
  <si>
    <t>00002030000000244000</t>
  </si>
  <si>
    <t>00002030000000244300</t>
  </si>
  <si>
    <t>00002030000000244340</t>
  </si>
  <si>
    <t>00003090000000244000</t>
  </si>
  <si>
    <t>00003090000000244200</t>
  </si>
  <si>
    <t>00003090000000244220</t>
  </si>
  <si>
    <t>00003090000000244226</t>
  </si>
  <si>
    <t>00004090000000540000</t>
  </si>
  <si>
    <t>00004090000000540200</t>
  </si>
  <si>
    <t>00004090000000540250</t>
  </si>
  <si>
    <t>00004090000000540251</t>
  </si>
  <si>
    <t>00005020000000244000</t>
  </si>
  <si>
    <t>00005020000000244200</t>
  </si>
  <si>
    <t>00005020000000244220</t>
  </si>
  <si>
    <t>00005020000000244225</t>
  </si>
  <si>
    <t>00005020000000244226</t>
  </si>
  <si>
    <t>00005030000000244000</t>
  </si>
  <si>
    <t>00005030000000244200</t>
  </si>
  <si>
    <t>00005030000000244220</t>
  </si>
  <si>
    <t>00005030000000244223</t>
  </si>
  <si>
    <t>00005030000000244225</t>
  </si>
  <si>
    <t>00007070000000244000</t>
  </si>
  <si>
    <t>00007070000000244200</t>
  </si>
  <si>
    <t>00007070000000244220</t>
  </si>
  <si>
    <t>00007070000000244226</t>
  </si>
  <si>
    <t>00014030000000540000</t>
  </si>
  <si>
    <t>00014030000000540200</t>
  </si>
  <si>
    <t>00014030000000540250</t>
  </si>
  <si>
    <t>00014030000000540251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</si>
  <si>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</si>
  <si>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денежных средств бюджетов сельских поселений</t>
  </si>
  <si>
    <t>Глава администрации поселения ____________________ Т.А. Козлова</t>
  </si>
  <si>
    <t>Исполнитель                                     ____________________ Николаева О.В.</t>
  </si>
  <si>
    <t>за январь-июнь 2015 года</t>
  </si>
  <si>
    <t>Утверждено на текущий финансовый год решением о бюджете</t>
  </si>
  <si>
    <t>Кассовое исполнение</t>
  </si>
  <si>
    <t>% исполнения</t>
  </si>
  <si>
    <t>Тверской области за 1 полугодие 2015 года"</t>
  </si>
  <si>
    <t xml:space="preserve">к постановлению от 13 июля 2015г. №26 "Об утверждении </t>
  </si>
  <si>
    <t>-</t>
  </si>
  <si>
    <t>00001040000000122213</t>
  </si>
  <si>
    <t>00003090000000244300</t>
  </si>
  <si>
    <t>00003090000000244340</t>
  </si>
  <si>
    <t>00003100000000244000</t>
  </si>
  <si>
    <t>00003100000000244200</t>
  </si>
  <si>
    <t>00003100000000244220</t>
  </si>
  <si>
    <t>00003100000000244225</t>
  </si>
  <si>
    <t>00003100000000244226</t>
  </si>
  <si>
    <t>00003100000000244300</t>
  </si>
  <si>
    <t>00003100000000244340</t>
  </si>
  <si>
    <t>00005030000000244300</t>
  </si>
  <si>
    <t>00005030000000244340</t>
  </si>
  <si>
    <t>00007070000000244290</t>
  </si>
  <si>
    <t>00007070000000244300</t>
  </si>
  <si>
    <t>00007070000000244340</t>
  </si>
  <si>
    <t>00011020000000244000</t>
  </si>
  <si>
    <t>00011020000000244200</t>
  </si>
  <si>
    <t>00011020000000244220</t>
  </si>
  <si>
    <t>00011020000000244222</t>
  </si>
  <si>
    <t>00011020000000244290</t>
  </si>
  <si>
    <t xml:space="preserve">  Транспортные услуги</t>
  </si>
  <si>
    <t>(тыс.руб)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</si>
</sst>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"/>
    <numFmt numFmtId="174" formatCode="#,##0.000"/>
    <numFmt numFmtId="175" formatCode="#,##0.0"/>
  </numFmts>
  <fonts count="36"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0"/>
    </font>
    <font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0"/>
    </font>
    <font>
      <b/>
      <sz val="8"/>
      <name val="Arial Cyr"/>
      <family val="0"/>
    </font>
    <font>
      <sz val="12"/>
      <name val="Arial Black"/>
      <family val="2"/>
    </font>
    <font>
      <sz val="14"/>
      <name val="Arial Black"/>
      <family val="2"/>
    </font>
    <font>
      <b/>
      <sz val="12"/>
      <name val="Calibri"/>
      <family val="0"/>
    </font>
    <font>
      <b/>
      <sz val="9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>
      <alignment horizontal="left"/>
      <protection/>
    </xf>
    <xf numFmtId="0" fontId="4" fillId="15" borderId="1" applyNumberFormat="0" applyAlignment="0" applyProtection="0"/>
    <xf numFmtId="0" fontId="5" fillId="12" borderId="2" applyNumberFormat="0" applyAlignment="0" applyProtection="0"/>
    <xf numFmtId="0" fontId="3" fillId="0" borderId="0">
      <alignment horizontal="left"/>
      <protection/>
    </xf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0" fillId="3" borderId="7" applyNumberFormat="0" applyFont="0" applyAlignment="0" applyProtection="0"/>
    <xf numFmtId="0" fontId="14" fillId="15" borderId="8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horizontal="left"/>
      <protection/>
    </xf>
    <xf numFmtId="0" fontId="18" fillId="0" borderId="0" applyNumberFormat="0" applyFill="0" applyBorder="0" applyAlignment="0" applyProtection="0"/>
    <xf numFmtId="0" fontId="19" fillId="0" borderId="10">
      <alignment/>
      <protection/>
    </xf>
    <xf numFmtId="0" fontId="19" fillId="0" borderId="11">
      <alignment/>
      <protection/>
    </xf>
    <xf numFmtId="0" fontId="19" fillId="0" borderId="11">
      <alignment wrapText="1" shrinkToFit="1"/>
      <protection/>
    </xf>
    <xf numFmtId="0" fontId="19" fillId="0" borderId="11">
      <alignment/>
      <protection/>
    </xf>
    <xf numFmtId="0" fontId="19" fillId="0" borderId="0">
      <alignment/>
      <protection/>
    </xf>
    <xf numFmtId="0" fontId="19" fillId="0" borderId="0">
      <alignment wrapText="1" shrinkToFit="1"/>
      <protection/>
    </xf>
    <xf numFmtId="0" fontId="20" fillId="0" borderId="0">
      <alignment wrapText="1"/>
      <protection/>
    </xf>
    <xf numFmtId="0" fontId="20" fillId="0" borderId="12">
      <alignment horizontal="left"/>
      <protection/>
    </xf>
    <xf numFmtId="0" fontId="20" fillId="0" borderId="13">
      <alignment horizontal="left" wrapText="1" indent="2"/>
      <protection/>
    </xf>
    <xf numFmtId="0" fontId="20" fillId="0" borderId="14">
      <alignment horizontal="left" wrapText="1"/>
      <protection/>
    </xf>
    <xf numFmtId="0" fontId="20" fillId="0" borderId="15">
      <alignment horizontal="left" wrapText="1" indent="2"/>
      <protection/>
    </xf>
    <xf numFmtId="0" fontId="19" fillId="5" borderId="16">
      <alignment/>
      <protection/>
    </xf>
    <xf numFmtId="0" fontId="20" fillId="0" borderId="0">
      <alignment wrapText="1"/>
      <protection/>
    </xf>
    <xf numFmtId="0" fontId="20" fillId="0" borderId="12">
      <alignment horizontal="left"/>
      <protection/>
    </xf>
    <xf numFmtId="0" fontId="20" fillId="0" borderId="17">
      <alignment horizontal="center" vertical="center" shrinkToFit="1"/>
      <protection/>
    </xf>
    <xf numFmtId="0" fontId="20" fillId="0" borderId="18">
      <alignment horizontal="center" vertical="center" shrinkToFit="1"/>
      <protection/>
    </xf>
    <xf numFmtId="0" fontId="20" fillId="0" borderId="19">
      <alignment horizontal="center" vertical="center" shrinkToFit="1"/>
      <protection/>
    </xf>
    <xf numFmtId="0" fontId="20" fillId="0" borderId="20">
      <alignment horizontal="center" vertical="center" shrinkToFit="1"/>
      <protection/>
    </xf>
    <xf numFmtId="0" fontId="19" fillId="5" borderId="21">
      <alignment/>
      <protection/>
    </xf>
    <xf numFmtId="0" fontId="20" fillId="0" borderId="0">
      <alignment horizontal="center"/>
      <protection/>
    </xf>
    <xf numFmtId="0" fontId="20" fillId="0" borderId="12">
      <alignment horizontal="center" shrinkToFit="1"/>
      <protection/>
    </xf>
    <xf numFmtId="0" fontId="20" fillId="0" borderId="22">
      <alignment horizontal="center" vertical="center"/>
      <protection/>
    </xf>
    <xf numFmtId="0" fontId="20" fillId="0" borderId="23">
      <alignment horizontal="center" vertical="center"/>
      <protection/>
    </xf>
    <xf numFmtId="0" fontId="20" fillId="0" borderId="24">
      <alignment horizontal="center" vertical="center"/>
      <protection/>
    </xf>
    <xf numFmtId="0" fontId="20" fillId="0" borderId="25">
      <alignment horizontal="center" vertical="center"/>
      <protection/>
    </xf>
    <xf numFmtId="0" fontId="20" fillId="0" borderId="12">
      <alignment horizontal="center" vertical="center" shrinkToFit="1"/>
      <protection/>
    </xf>
    <xf numFmtId="0" fontId="20" fillId="0" borderId="23">
      <alignment horizontal="right" vertical="center" shrinkToFit="1"/>
      <protection/>
    </xf>
    <xf numFmtId="0" fontId="20" fillId="0" borderId="25">
      <alignment horizontal="right" vertical="center" shrinkToFit="1"/>
      <protection/>
    </xf>
    <xf numFmtId="0" fontId="20" fillId="0" borderId="25">
      <alignment horizontal="right" shrinkToFit="1"/>
      <protection/>
    </xf>
    <xf numFmtId="0" fontId="21" fillId="0" borderId="0">
      <alignment/>
      <protection/>
    </xf>
    <xf numFmtId="0" fontId="19" fillId="0" borderId="12">
      <alignment shrinkToFit="1"/>
      <protection/>
    </xf>
    <xf numFmtId="0" fontId="20" fillId="0" borderId="12">
      <alignment horizontal="right"/>
      <protection/>
    </xf>
    <xf numFmtId="0" fontId="20" fillId="0" borderId="13">
      <alignment horizontal="right" vertical="center" shrinkToFit="1"/>
      <protection/>
    </xf>
    <xf numFmtId="0" fontId="20" fillId="0" borderId="26">
      <alignment horizontal="right" shrinkToFit="1"/>
      <protection/>
    </xf>
    <xf numFmtId="0" fontId="20" fillId="0" borderId="27">
      <alignment horizontal="right" vertical="center" shrinkToFit="1"/>
      <protection/>
    </xf>
    <xf numFmtId="0" fontId="20" fillId="0" borderId="27">
      <alignment horizontal="right" shrinkToFit="1"/>
      <protection/>
    </xf>
    <xf numFmtId="0" fontId="19" fillId="5" borderId="12">
      <alignment/>
      <protection/>
    </xf>
    <xf numFmtId="0" fontId="22" fillId="0" borderId="27">
      <alignment wrapText="1"/>
      <protection/>
    </xf>
    <xf numFmtId="0" fontId="22" fillId="0" borderId="27">
      <alignment/>
      <protection/>
    </xf>
    <xf numFmtId="0" fontId="20" fillId="0" borderId="27">
      <alignment horizontal="center" shrinkToFit="1"/>
      <protection/>
    </xf>
    <xf numFmtId="0" fontId="20" fillId="0" borderId="25">
      <alignment horizontal="center" vertical="center" shrinkToFit="1"/>
      <protection/>
    </xf>
    <xf numFmtId="0" fontId="19" fillId="0" borderId="28">
      <alignment horizontal="left"/>
      <protection/>
    </xf>
    <xf numFmtId="0" fontId="23" fillId="0" borderId="0">
      <alignment horizontal="center"/>
      <protection/>
    </xf>
    <xf numFmtId="0" fontId="19" fillId="0" borderId="0">
      <alignment horizontal="left"/>
      <protection/>
    </xf>
    <xf numFmtId="0" fontId="20" fillId="0" borderId="0">
      <alignment horizontal="left"/>
      <protection/>
    </xf>
    <xf numFmtId="0" fontId="19" fillId="5" borderId="29">
      <alignment/>
      <protection/>
    </xf>
    <xf numFmtId="0" fontId="19" fillId="0" borderId="30">
      <alignment horizontal="left"/>
      <protection/>
    </xf>
    <xf numFmtId="0" fontId="20" fillId="0" borderId="12">
      <alignment horizontal="center" wrapText="1"/>
      <protection/>
    </xf>
    <xf numFmtId="0" fontId="23" fillId="0" borderId="28">
      <alignment horizontal="center"/>
      <protection/>
    </xf>
    <xf numFmtId="0" fontId="19" fillId="0" borderId="0">
      <alignment horizontal="center"/>
      <protection/>
    </xf>
    <xf numFmtId="0" fontId="20" fillId="0" borderId="12">
      <alignment horizontal="center"/>
      <protection/>
    </xf>
    <xf numFmtId="0" fontId="20" fillId="0" borderId="0">
      <alignment horizontal="center"/>
      <protection/>
    </xf>
    <xf numFmtId="0" fontId="21" fillId="0" borderId="0">
      <alignment horizontal="left"/>
      <protection/>
    </xf>
    <xf numFmtId="0" fontId="20" fillId="0" borderId="30">
      <alignment/>
      <protection/>
    </xf>
    <xf numFmtId="0" fontId="23" fillId="0" borderId="0">
      <alignment/>
      <protection/>
    </xf>
    <xf numFmtId="0" fontId="19" fillId="0" borderId="30">
      <alignment/>
      <protection/>
    </xf>
    <xf numFmtId="0" fontId="23" fillId="0" borderId="0">
      <alignment/>
      <protection/>
    </xf>
    <xf numFmtId="0" fontId="19" fillId="5" borderId="0">
      <alignment/>
      <protection/>
    </xf>
    <xf numFmtId="0" fontId="19" fillId="0" borderId="0">
      <alignment/>
      <protection/>
    </xf>
    <xf numFmtId="0" fontId="24" fillId="0" borderId="0">
      <alignment horizontal="center"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 horizontal="left"/>
      <protection/>
    </xf>
    <xf numFmtId="0" fontId="24" fillId="0" borderId="12">
      <alignment horizontal="center"/>
      <protection/>
    </xf>
    <xf numFmtId="0" fontId="20" fillId="0" borderId="31">
      <alignment horizontal="center" vertical="top" wrapText="1"/>
      <protection/>
    </xf>
    <xf numFmtId="0" fontId="20" fillId="0" borderId="31">
      <alignment horizontal="center" vertical="center"/>
      <protection/>
    </xf>
    <xf numFmtId="0" fontId="20" fillId="0" borderId="32">
      <alignment horizontal="left" wrapText="1"/>
      <protection/>
    </xf>
    <xf numFmtId="0" fontId="20" fillId="0" borderId="33">
      <alignment horizontal="left" wrapText="1"/>
      <protection/>
    </xf>
    <xf numFmtId="0" fontId="20" fillId="0" borderId="26">
      <alignment horizontal="left" wrapText="1" indent="2"/>
      <protection/>
    </xf>
    <xf numFmtId="0" fontId="19" fillId="5" borderId="28">
      <alignment/>
      <protection/>
    </xf>
    <xf numFmtId="0" fontId="0" fillId="0" borderId="0">
      <alignment/>
      <protection/>
    </xf>
    <xf numFmtId="0" fontId="20" fillId="0" borderId="12">
      <alignment horizontal="left" wrapText="1"/>
      <protection/>
    </xf>
    <xf numFmtId="0" fontId="20" fillId="0" borderId="21">
      <alignment horizontal="left" wrapText="1"/>
      <protection/>
    </xf>
    <xf numFmtId="0" fontId="20" fillId="0" borderId="28">
      <alignment horizontal="left"/>
      <protection/>
    </xf>
    <xf numFmtId="0" fontId="20" fillId="0" borderId="25">
      <alignment horizontal="center" vertical="top" wrapText="1"/>
      <protection/>
    </xf>
    <xf numFmtId="0" fontId="20" fillId="0" borderId="34">
      <alignment horizontal="center" vertical="center"/>
      <protection/>
    </xf>
    <xf numFmtId="0" fontId="20" fillId="0" borderId="17">
      <alignment horizontal="center" wrapText="1"/>
      <protection/>
    </xf>
    <xf numFmtId="0" fontId="20" fillId="0" borderId="18">
      <alignment horizontal="center" shrinkToFit="1"/>
      <protection/>
    </xf>
    <xf numFmtId="0" fontId="20" fillId="0" borderId="19">
      <alignment horizontal="center" shrinkToFit="1"/>
      <protection/>
    </xf>
    <xf numFmtId="0" fontId="25" fillId="0" borderId="0">
      <alignment/>
      <protection/>
    </xf>
    <xf numFmtId="0" fontId="20" fillId="0" borderId="22">
      <alignment horizontal="center"/>
      <protection/>
    </xf>
    <xf numFmtId="0" fontId="20" fillId="0" borderId="23">
      <alignment horizontal="center"/>
      <protection/>
    </xf>
    <xf numFmtId="0" fontId="20" fillId="0" borderId="24">
      <alignment horizontal="center"/>
      <protection/>
    </xf>
    <xf numFmtId="0" fontId="20" fillId="0" borderId="0">
      <alignment/>
      <protection/>
    </xf>
    <xf numFmtId="0" fontId="20" fillId="0" borderId="28">
      <alignment/>
      <protection/>
    </xf>
    <xf numFmtId="0" fontId="20" fillId="0" borderId="25">
      <alignment horizontal="center" vertical="top" wrapText="1"/>
      <protection/>
    </xf>
    <xf numFmtId="0" fontId="20" fillId="0" borderId="34">
      <alignment horizontal="center" vertical="center"/>
      <protection/>
    </xf>
    <xf numFmtId="0" fontId="20" fillId="0" borderId="22">
      <alignment horizontal="right" shrinkToFit="1"/>
      <protection/>
    </xf>
    <xf numFmtId="0" fontId="20" fillId="0" borderId="23">
      <alignment horizontal="right" shrinkToFit="1"/>
      <protection/>
    </xf>
    <xf numFmtId="0" fontId="20" fillId="0" borderId="24">
      <alignment horizontal="right" shrinkToFit="1"/>
      <protection/>
    </xf>
    <xf numFmtId="0" fontId="25" fillId="0" borderId="35">
      <alignment/>
      <protection/>
    </xf>
    <xf numFmtId="0" fontId="20" fillId="0" borderId="36">
      <alignment horizontal="right"/>
      <protection/>
    </xf>
    <xf numFmtId="0" fontId="20" fillId="0" borderId="36">
      <alignment horizontal="right" vertical="center"/>
      <protection/>
    </xf>
    <xf numFmtId="0" fontId="20" fillId="0" borderId="36">
      <alignment horizontal="right"/>
      <protection/>
    </xf>
    <xf numFmtId="0" fontId="20" fillId="0" borderId="36">
      <alignment/>
      <protection/>
    </xf>
    <xf numFmtId="0" fontId="20" fillId="0" borderId="12">
      <alignment horizontal="center"/>
      <protection/>
    </xf>
    <xf numFmtId="0" fontId="20" fillId="0" borderId="34">
      <alignment horizontal="center"/>
      <protection/>
    </xf>
    <xf numFmtId="0" fontId="20" fillId="0" borderId="37">
      <alignment horizontal="center"/>
      <protection/>
    </xf>
    <xf numFmtId="0" fontId="20" fillId="0" borderId="38">
      <alignment horizontal="center"/>
      <protection/>
    </xf>
    <xf numFmtId="0" fontId="20" fillId="0" borderId="38">
      <alignment horizontal="center" vertical="center"/>
      <protection/>
    </xf>
    <xf numFmtId="0" fontId="20" fillId="0" borderId="38">
      <alignment horizontal="center"/>
      <protection/>
    </xf>
    <xf numFmtId="0" fontId="20" fillId="0" borderId="39">
      <alignment horizontal="center"/>
      <protection/>
    </xf>
    <xf numFmtId="0" fontId="26" fillId="0" borderId="0">
      <alignment horizontal="right"/>
      <protection/>
    </xf>
    <xf numFmtId="0" fontId="26" fillId="0" borderId="10">
      <alignment horizontal="right"/>
      <protection/>
    </xf>
    <xf numFmtId="0" fontId="26" fillId="0" borderId="11">
      <alignment horizontal="right"/>
      <protection/>
    </xf>
    <xf numFmtId="0" fontId="24" fillId="0" borderId="12">
      <alignment horizontal="center"/>
      <protection/>
    </xf>
    <xf numFmtId="0" fontId="19" fillId="0" borderId="40">
      <alignment/>
      <protection/>
    </xf>
    <xf numFmtId="0" fontId="19" fillId="0" borderId="10">
      <alignment/>
      <protection/>
    </xf>
    <xf numFmtId="0" fontId="26" fillId="0" borderId="0">
      <alignment/>
      <protection/>
    </xf>
    <xf numFmtId="0" fontId="24" fillId="0" borderId="0">
      <alignment horizontal="center"/>
      <protection/>
    </xf>
    <xf numFmtId="0" fontId="20" fillId="0" borderId="25">
      <alignment horizontal="center" vertical="center"/>
      <protection/>
    </xf>
    <xf numFmtId="0" fontId="20" fillId="0" borderId="41">
      <alignment horizontal="left" wrapText="1"/>
      <protection/>
    </xf>
    <xf numFmtId="0" fontId="20" fillId="0" borderId="15">
      <alignment horizontal="left" wrapText="1"/>
      <protection/>
    </xf>
    <xf numFmtId="0" fontId="20" fillId="0" borderId="14">
      <alignment horizontal="left" wrapText="1" shrinkToFit="1"/>
      <protection/>
    </xf>
    <xf numFmtId="0" fontId="19" fillId="5" borderId="42">
      <alignment/>
      <protection/>
    </xf>
    <xf numFmtId="0" fontId="20" fillId="0" borderId="27">
      <alignment horizontal="left" wrapText="1"/>
      <protection/>
    </xf>
    <xf numFmtId="0" fontId="0" fillId="0" borderId="28">
      <alignment/>
      <protection/>
    </xf>
    <xf numFmtId="0" fontId="20" fillId="0" borderId="17">
      <alignment horizontal="center" shrinkToFit="1"/>
      <protection/>
    </xf>
    <xf numFmtId="0" fontId="20" fillId="0" borderId="18">
      <alignment horizontal="center" shrinkToFit="1"/>
      <protection/>
    </xf>
    <xf numFmtId="0" fontId="20" fillId="0" borderId="19">
      <alignment horizontal="center" wrapText="1" shrinkToFit="1"/>
      <protection/>
    </xf>
    <xf numFmtId="0" fontId="19" fillId="5" borderId="43">
      <alignment/>
      <protection/>
    </xf>
    <xf numFmtId="0" fontId="20" fillId="0" borderId="44">
      <alignment horizontal="center" shrinkToFit="1"/>
      <protection/>
    </xf>
    <xf numFmtId="0" fontId="0" fillId="0" borderId="30">
      <alignment/>
      <protection/>
    </xf>
    <xf numFmtId="0" fontId="20" fillId="0" borderId="34">
      <alignment horizontal="center" vertical="center" shrinkToFit="1"/>
      <protection/>
    </xf>
    <xf numFmtId="0" fontId="20" fillId="0" borderId="24">
      <alignment horizontal="center" wrapText="1" shrinkToFit="1"/>
      <protection/>
    </xf>
    <xf numFmtId="0" fontId="20" fillId="0" borderId="45">
      <alignment horizontal="center"/>
      <protection/>
    </xf>
    <xf numFmtId="0" fontId="20" fillId="0" borderId="34">
      <alignment horizontal="center" vertical="center" shrinkToFit="1"/>
      <protection/>
    </xf>
    <xf numFmtId="0" fontId="20" fillId="0" borderId="23">
      <alignment horizontal="right" shrinkToFit="1"/>
      <protection/>
    </xf>
    <xf numFmtId="0" fontId="20" fillId="0" borderId="24">
      <alignment horizontal="right" wrapText="1" shrinkToFit="1"/>
      <protection/>
    </xf>
    <xf numFmtId="0" fontId="20" fillId="0" borderId="45">
      <alignment horizontal="right" shrinkToFit="1"/>
      <protection/>
    </xf>
    <xf numFmtId="0" fontId="20" fillId="0" borderId="0">
      <alignment horizontal="right"/>
      <protection/>
    </xf>
    <xf numFmtId="0" fontId="20" fillId="0" borderId="46">
      <alignment horizontal="right" shrinkToFit="1"/>
      <protection/>
    </xf>
    <xf numFmtId="0" fontId="20" fillId="0" borderId="13">
      <alignment horizontal="right" shrinkToFit="1"/>
      <protection/>
    </xf>
    <xf numFmtId="0" fontId="20" fillId="0" borderId="26">
      <alignment horizontal="right" wrapText="1" shrinkToFit="1"/>
      <protection/>
    </xf>
    <xf numFmtId="0" fontId="20" fillId="0" borderId="47">
      <alignment horizontal="center"/>
      <protection/>
    </xf>
    <xf numFmtId="0" fontId="24" fillId="0" borderId="10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119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131" applyNumberFormat="1" applyProtection="1">
      <alignment/>
      <protection/>
    </xf>
    <xf numFmtId="0" fontId="24" fillId="0" borderId="0" xfId="170" applyNumberFormat="1" applyProtection="1">
      <alignment horizontal="center"/>
      <protection/>
    </xf>
    <xf numFmtId="0" fontId="19" fillId="0" borderId="10" xfId="168" applyNumberFormat="1" applyProtection="1">
      <alignment/>
      <protection/>
    </xf>
    <xf numFmtId="0" fontId="20" fillId="0" borderId="26" xfId="129" applyNumberFormat="1" applyProtection="1">
      <alignment horizontal="left" wrapText="1" indent="2"/>
      <protection/>
    </xf>
    <xf numFmtId="49" fontId="20" fillId="0" borderId="19" xfId="139" applyNumberFormat="1" applyProtection="1">
      <alignment horizontal="center" shrinkToFit="1"/>
      <protection/>
    </xf>
    <xf numFmtId="49" fontId="20" fillId="0" borderId="24" xfId="143" applyNumberFormat="1" applyProtection="1">
      <alignment horizontal="center"/>
      <protection/>
    </xf>
    <xf numFmtId="4" fontId="20" fillId="0" borderId="24" xfId="150" applyNumberFormat="1" applyProtection="1">
      <alignment horizontal="right" shrinkToFit="1"/>
      <protection/>
    </xf>
    <xf numFmtId="0" fontId="25" fillId="0" borderId="0" xfId="119" applyNumberFormat="1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25" fillId="0" borderId="10" xfId="168" applyNumberFormat="1" applyFont="1" applyAlignment="1" applyProtection="1">
      <alignment horizontal="center" vertical="center"/>
      <protection/>
    </xf>
    <xf numFmtId="0" fontId="27" fillId="0" borderId="26" xfId="129" applyNumberFormat="1" applyFont="1" applyProtection="1">
      <alignment horizontal="left" wrapText="1" indent="2"/>
      <protection/>
    </xf>
    <xf numFmtId="4" fontId="27" fillId="0" borderId="24" xfId="150" applyNumberFormat="1" applyFont="1" applyProtection="1">
      <alignment horizontal="right" shrinkToFit="1"/>
      <protection/>
    </xf>
    <xf numFmtId="49" fontId="27" fillId="0" borderId="19" xfId="139" applyNumberFormat="1" applyFont="1" applyProtection="1">
      <alignment horizontal="center" shrinkToFit="1"/>
      <protection/>
    </xf>
    <xf numFmtId="49" fontId="27" fillId="0" borderId="24" xfId="143" applyNumberFormat="1" applyFont="1" applyProtection="1">
      <alignment horizontal="center"/>
      <protection/>
    </xf>
    <xf numFmtId="173" fontId="24" fillId="0" borderId="25" xfId="0" applyNumberFormat="1" applyFont="1" applyFill="1" applyBorder="1" applyAlignment="1">
      <alignment/>
    </xf>
    <xf numFmtId="0" fontId="20" fillId="0" borderId="14" xfId="174" applyNumberFormat="1" applyProtection="1">
      <alignment horizontal="left" wrapText="1" shrinkToFit="1"/>
      <protection/>
    </xf>
    <xf numFmtId="4" fontId="20" fillId="0" borderId="24" xfId="189" applyNumberFormat="1" applyProtection="1">
      <alignment horizontal="right" wrapText="1" shrinkToFit="1"/>
      <protection/>
    </xf>
    <xf numFmtId="173" fontId="24" fillId="0" borderId="48" xfId="0" applyNumberFormat="1" applyFont="1" applyFill="1" applyBorder="1" applyAlignment="1">
      <alignment/>
    </xf>
    <xf numFmtId="173" fontId="24" fillId="0" borderId="49" xfId="0" applyNumberFormat="1" applyFont="1" applyFill="1" applyBorder="1" applyAlignment="1">
      <alignment/>
    </xf>
    <xf numFmtId="173" fontId="24" fillId="0" borderId="34" xfId="0" applyNumberFormat="1" applyFont="1" applyFill="1" applyBorder="1" applyAlignment="1">
      <alignment/>
    </xf>
    <xf numFmtId="4" fontId="17" fillId="0" borderId="34" xfId="131" applyNumberFormat="1" applyFont="1" applyBorder="1" applyProtection="1">
      <alignment/>
      <protection/>
    </xf>
    <xf numFmtId="49" fontId="20" fillId="0" borderId="24" xfId="185" applyNumberFormat="1" applyProtection="1">
      <alignment horizontal="center" wrapText="1" shrinkToFit="1"/>
      <protection/>
    </xf>
    <xf numFmtId="0" fontId="0" fillId="0" borderId="29" xfId="0" applyBorder="1" applyAlignment="1" applyProtection="1">
      <alignment/>
      <protection locked="0"/>
    </xf>
    <xf numFmtId="4" fontId="20" fillId="0" borderId="24" xfId="150" applyNumberFormat="1" applyFont="1" applyProtection="1">
      <alignment horizontal="right" shrinkToFit="1"/>
      <protection/>
    </xf>
    <xf numFmtId="0" fontId="17" fillId="0" borderId="34" xfId="131" applyNumberFormat="1" applyFont="1" applyBorder="1" applyProtection="1">
      <alignment/>
      <protection/>
    </xf>
    <xf numFmtId="0" fontId="24" fillId="0" borderId="0" xfId="166" applyNumberFormat="1" applyBorder="1" applyProtection="1">
      <alignment horizontal="center"/>
      <protection/>
    </xf>
    <xf numFmtId="0" fontId="25" fillId="0" borderId="10" xfId="167" applyNumberFormat="1" applyFont="1" applyBorder="1" applyAlignment="1" applyProtection="1">
      <alignment horizontal="center" vertical="center"/>
      <protection/>
    </xf>
    <xf numFmtId="49" fontId="20" fillId="0" borderId="50" xfId="141" applyNumberFormat="1" applyBorder="1" applyProtection="1">
      <alignment horizontal="center"/>
      <protection/>
    </xf>
    <xf numFmtId="0" fontId="27" fillId="0" borderId="51" xfId="127" applyNumberFormat="1" applyFont="1" applyBorder="1" applyProtection="1">
      <alignment horizontal="left" wrapText="1"/>
      <protection/>
    </xf>
    <xf numFmtId="49" fontId="20" fillId="0" borderId="52" xfId="137" applyNumberFormat="1" applyBorder="1" applyProtection="1">
      <alignment horizontal="center" wrapText="1"/>
      <protection/>
    </xf>
    <xf numFmtId="4" fontId="27" fillId="0" borderId="53" xfId="150" applyNumberFormat="1" applyFont="1" applyBorder="1" applyProtection="1">
      <alignment horizontal="right" shrinkToFit="1"/>
      <protection/>
    </xf>
    <xf numFmtId="0" fontId="31" fillId="0" borderId="34" xfId="136" applyNumberFormat="1" applyFont="1" applyProtection="1">
      <alignment horizontal="center" vertical="center"/>
      <protection/>
    </xf>
    <xf numFmtId="0" fontId="31" fillId="0" borderId="34" xfId="126" applyNumberFormat="1" applyFont="1" applyBorder="1" applyProtection="1">
      <alignment horizontal="center" vertical="center"/>
      <protection/>
    </xf>
    <xf numFmtId="49" fontId="31" fillId="0" borderId="34" xfId="147" applyNumberFormat="1" applyFont="1" applyProtection="1">
      <alignment horizontal="center" vertical="center"/>
      <protection/>
    </xf>
    <xf numFmtId="173" fontId="24" fillId="0" borderId="54" xfId="0" applyNumberFormat="1" applyFont="1" applyFill="1" applyBorder="1" applyAlignment="1">
      <alignment/>
    </xf>
    <xf numFmtId="173" fontId="24" fillId="0" borderId="23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20" fillId="0" borderId="55" xfId="174" applyNumberFormat="1" applyBorder="1" applyProtection="1">
      <alignment horizontal="left" wrapText="1" shrinkToFit="1"/>
      <protection/>
    </xf>
    <xf numFmtId="0" fontId="20" fillId="0" borderId="27" xfId="176" applyNumberFormat="1" applyProtection="1">
      <alignment horizontal="left" wrapText="1"/>
      <protection/>
    </xf>
    <xf numFmtId="49" fontId="20" fillId="0" borderId="10" xfId="101" applyNumberFormat="1" applyBorder="1" applyProtection="1">
      <alignment horizontal="center" vertical="center" shrinkToFit="1"/>
      <protection/>
    </xf>
    <xf numFmtId="0" fontId="20" fillId="0" borderId="0" xfId="174" applyNumberFormat="1" applyBorder="1" applyProtection="1">
      <alignment horizontal="left" wrapText="1" shrinkToFit="1"/>
      <protection/>
    </xf>
    <xf numFmtId="0" fontId="0" fillId="0" borderId="0" xfId="0" applyBorder="1" applyAlignment="1" applyProtection="1">
      <alignment/>
      <protection locked="0"/>
    </xf>
    <xf numFmtId="4" fontId="20" fillId="0" borderId="53" xfId="89" applyNumberFormat="1" applyBorder="1" applyProtection="1">
      <alignment horizontal="right" shrinkToFit="1"/>
      <protection/>
    </xf>
    <xf numFmtId="0" fontId="32" fillId="0" borderId="53" xfId="0" applyFont="1" applyBorder="1" applyAlignment="1" applyProtection="1">
      <alignment horizontal="center"/>
      <protection locked="0"/>
    </xf>
    <xf numFmtId="0" fontId="33" fillId="0" borderId="56" xfId="0" applyFont="1" applyBorder="1" applyAlignment="1">
      <alignment horizontal="left" wrapText="1"/>
    </xf>
    <xf numFmtId="0" fontId="34" fillId="0" borderId="57" xfId="0" applyFont="1" applyBorder="1" applyAlignment="1">
      <alignment horizontal="left" wrapText="1"/>
    </xf>
    <xf numFmtId="0" fontId="33" fillId="0" borderId="58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 shrinkToFit="1"/>
    </xf>
    <xf numFmtId="0" fontId="35" fillId="0" borderId="0" xfId="0" applyFont="1" applyAlignment="1" applyProtection="1">
      <alignment/>
      <protection locked="0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4" fontId="33" fillId="0" borderId="0" xfId="0" applyNumberFormat="1" applyFont="1" applyBorder="1" applyAlignment="1">
      <alignment horizontal="right" wrapText="1"/>
    </xf>
    <xf numFmtId="49" fontId="20" fillId="17" borderId="59" xfId="0" applyNumberFormat="1" applyFont="1" applyFill="1" applyBorder="1" applyAlignment="1">
      <alignment horizontal="center"/>
    </xf>
    <xf numFmtId="0" fontId="20" fillId="17" borderId="60" xfId="0" applyFont="1" applyFill="1" applyBorder="1" applyAlignment="1">
      <alignment horizontal="left" wrapText="1" indent="2"/>
    </xf>
    <xf numFmtId="4" fontId="20" fillId="17" borderId="59" xfId="0" applyNumberFormat="1" applyFont="1" applyFill="1" applyBorder="1" applyAlignment="1">
      <alignment horizontal="right" shrinkToFit="1"/>
    </xf>
    <xf numFmtId="49" fontId="20" fillId="17" borderId="59" xfId="0" applyNumberFormat="1" applyFont="1" applyFill="1" applyBorder="1" applyAlignment="1">
      <alignment horizontal="center" wrapText="1"/>
    </xf>
    <xf numFmtId="0" fontId="20" fillId="17" borderId="61" xfId="0" applyFont="1" applyFill="1" applyBorder="1" applyAlignment="1">
      <alignment horizontal="left" wrapText="1"/>
    </xf>
    <xf numFmtId="4" fontId="20" fillId="17" borderId="59" xfId="0" applyNumberFormat="1" applyFont="1" applyFill="1" applyBorder="1" applyAlignment="1">
      <alignment horizontal="right" wrapText="1"/>
    </xf>
    <xf numFmtId="4" fontId="20" fillId="0" borderId="24" xfId="189" applyNumberFormat="1" applyFont="1" applyProtection="1">
      <alignment horizontal="right" wrapText="1" shrinkToFit="1"/>
      <protection/>
    </xf>
    <xf numFmtId="0" fontId="20" fillId="17" borderId="58" xfId="0" applyFont="1" applyFill="1" applyBorder="1" applyAlignment="1">
      <alignment horizontal="left" wrapText="1"/>
    </xf>
    <xf numFmtId="49" fontId="20" fillId="0" borderId="59" xfId="0" applyNumberFormat="1" applyFont="1" applyFill="1" applyBorder="1" applyAlignment="1">
      <alignment horizontal="center" wrapText="1"/>
    </xf>
    <xf numFmtId="0" fontId="20" fillId="0" borderId="58" xfId="0" applyFont="1" applyFill="1" applyBorder="1" applyAlignment="1">
      <alignment horizontal="left" wrapText="1"/>
    </xf>
    <xf numFmtId="4" fontId="20" fillId="0" borderId="59" xfId="0" applyNumberFormat="1" applyFont="1" applyFill="1" applyBorder="1" applyAlignment="1">
      <alignment horizontal="right" wrapText="1"/>
    </xf>
    <xf numFmtId="4" fontId="20" fillId="0" borderId="24" xfId="189" applyNumberFormat="1" applyFill="1" applyProtection="1">
      <alignment horizontal="right" wrapText="1" shrinkToFit="1"/>
      <protection/>
    </xf>
    <xf numFmtId="4" fontId="20" fillId="17" borderId="62" xfId="0" applyNumberFormat="1" applyFont="1" applyFill="1" applyBorder="1" applyAlignment="1">
      <alignment horizontal="right" shrinkToFit="1"/>
    </xf>
    <xf numFmtId="4" fontId="33" fillId="0" borderId="58" xfId="0" applyNumberFormat="1" applyFont="1" applyFill="1" applyBorder="1" applyAlignment="1">
      <alignment horizontal="right" shrinkToFit="1"/>
    </xf>
    <xf numFmtId="0" fontId="31" fillId="0" borderId="25" xfId="135" applyNumberFormat="1" applyFont="1" applyAlignment="1" applyProtection="1">
      <alignment horizontal="center" vertical="center" wrapText="1"/>
      <protection/>
    </xf>
    <xf numFmtId="0" fontId="31" fillId="0" borderId="25" xfId="135" applyNumberFormat="1" applyFont="1" applyAlignment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9" fillId="0" borderId="63" xfId="0" applyNumberFormat="1" applyFont="1" applyFill="1" applyBorder="1" applyAlignment="1">
      <alignment horizontal="center" vertical="center" wrapText="1"/>
    </xf>
    <xf numFmtId="0" fontId="29" fillId="0" borderId="64" xfId="0" applyNumberFormat="1" applyFont="1" applyFill="1" applyBorder="1" applyAlignment="1">
      <alignment horizontal="center" vertical="center" wrapText="1"/>
    </xf>
    <xf numFmtId="0" fontId="29" fillId="0" borderId="65" xfId="0" applyNumberFormat="1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49" fontId="31" fillId="0" borderId="25" xfId="146" applyNumberFormat="1" applyFont="1" applyAlignment="1" applyProtection="1">
      <alignment horizontal="center" vertical="center" wrapText="1"/>
      <protection/>
    </xf>
    <xf numFmtId="49" fontId="31" fillId="0" borderId="25" xfId="146" applyNumberFormat="1" applyFont="1" applyAlignment="1">
      <alignment horizontal="center" vertical="center" wrapText="1"/>
      <protection/>
    </xf>
    <xf numFmtId="0" fontId="31" fillId="0" borderId="31" xfId="125" applyNumberFormat="1" applyFont="1" applyAlignment="1" applyProtection="1">
      <alignment horizontal="center" vertical="center" wrapText="1"/>
      <protection/>
    </xf>
    <xf numFmtId="0" fontId="31" fillId="0" borderId="31" xfId="125" applyNumberFormat="1" applyFont="1" applyAlignment="1">
      <alignment horizontal="center" vertical="center" wrapText="1"/>
      <protection/>
    </xf>
    <xf numFmtId="49" fontId="27" fillId="0" borderId="25" xfId="146" applyNumberFormat="1" applyFont="1" applyAlignment="1" applyProtection="1">
      <alignment horizontal="center" vertical="center" wrapText="1"/>
      <protection/>
    </xf>
    <xf numFmtId="49" fontId="27" fillId="0" borderId="25" xfId="146" applyNumberFormat="1" applyFont="1" applyAlignment="1">
      <alignment horizontal="center" vertical="center" wrapText="1"/>
      <protection/>
    </xf>
    <xf numFmtId="0" fontId="24" fillId="0" borderId="66" xfId="0" applyFont="1" applyFill="1" applyBorder="1" applyAlignment="1">
      <alignment horizontal="right"/>
    </xf>
    <xf numFmtId="0" fontId="24" fillId="0" borderId="67" xfId="0" applyFont="1" applyFill="1" applyBorder="1" applyAlignment="1">
      <alignment horizontal="right"/>
    </xf>
    <xf numFmtId="0" fontId="28" fillId="0" borderId="68" xfId="0" applyNumberFormat="1" applyFont="1" applyFill="1" applyBorder="1" applyAlignment="1">
      <alignment horizontal="center" vertical="center" wrapText="1"/>
    </xf>
    <xf numFmtId="0" fontId="28" fillId="0" borderId="69" xfId="0" applyNumberFormat="1" applyFont="1" applyFill="1" applyBorder="1" applyAlignment="1">
      <alignment horizontal="center" vertical="center" wrapText="1"/>
    </xf>
    <xf numFmtId="0" fontId="29" fillId="0" borderId="30" xfId="0" applyNumberFormat="1" applyFont="1" applyFill="1" applyBorder="1" applyAlignment="1">
      <alignment horizontal="center" vertical="center" wrapText="1"/>
    </xf>
    <xf numFmtId="0" fontId="28" fillId="0" borderId="63" xfId="0" applyNumberFormat="1" applyFont="1" applyFill="1" applyBorder="1" applyAlignment="1">
      <alignment horizontal="center" vertical="center" wrapText="1"/>
    </xf>
    <xf numFmtId="0" fontId="28" fillId="0" borderId="64" xfId="0" applyNumberFormat="1" applyFont="1" applyFill="1" applyBorder="1" applyAlignment="1">
      <alignment horizontal="center" vertical="center" wrapText="1"/>
    </xf>
    <xf numFmtId="0" fontId="28" fillId="0" borderId="65" xfId="0" applyNumberFormat="1" applyFont="1" applyFill="1" applyBorder="1" applyAlignment="1">
      <alignment horizontal="center" vertical="center" wrapText="1"/>
    </xf>
    <xf numFmtId="175" fontId="17" fillId="0" borderId="34" xfId="131" applyNumberFormat="1" applyFont="1" applyBorder="1" applyProtection="1">
      <alignment/>
      <protection/>
    </xf>
    <xf numFmtId="175" fontId="33" fillId="15" borderId="58" xfId="0" applyNumberFormat="1" applyFont="1" applyFill="1" applyBorder="1" applyAlignment="1">
      <alignment horizontal="right" shrinkToFit="1"/>
    </xf>
    <xf numFmtId="175" fontId="30" fillId="0" borderId="22" xfId="0" applyNumberFormat="1" applyFont="1" applyFill="1" applyBorder="1" applyAlignment="1" applyProtection="1">
      <alignment horizontal="center" vertical="center"/>
      <protection locked="0"/>
    </xf>
    <xf numFmtId="175" fontId="33" fillId="0" borderId="58" xfId="0" applyNumberFormat="1" applyFont="1" applyFill="1" applyBorder="1" applyAlignment="1">
      <alignment horizontal="right" shrinkToFit="1"/>
    </xf>
    <xf numFmtId="175" fontId="30" fillId="0" borderId="23" xfId="0" applyNumberFormat="1" applyFont="1" applyFill="1" applyBorder="1" applyAlignment="1" applyProtection="1">
      <alignment horizontal="center" vertical="center"/>
      <protection locked="0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21" xfId="118"/>
    <cellStyle name="xl22" xfId="119"/>
    <cellStyle name="xl23" xfId="120"/>
    <cellStyle name="xl24" xfId="121"/>
    <cellStyle name="xl25" xfId="122"/>
    <cellStyle name="xl26" xfId="123"/>
    <cellStyle name="xl27" xfId="124"/>
    <cellStyle name="xl28" xfId="125"/>
    <cellStyle name="xl29" xfId="126"/>
    <cellStyle name="xl30" xfId="127"/>
    <cellStyle name="xl31" xfId="128"/>
    <cellStyle name="xl32" xfId="129"/>
    <cellStyle name="xl33" xfId="130"/>
    <cellStyle name="xl34" xfId="131"/>
    <cellStyle name="xl35" xfId="132"/>
    <cellStyle name="xl36" xfId="133"/>
    <cellStyle name="xl37" xfId="134"/>
    <cellStyle name="xl38" xfId="135"/>
    <cellStyle name="xl39" xfId="136"/>
    <cellStyle name="xl40" xfId="137"/>
    <cellStyle name="xl41" xfId="138"/>
    <cellStyle name="xl42" xfId="139"/>
    <cellStyle name="xl43" xfId="140"/>
    <cellStyle name="xl44" xfId="141"/>
    <cellStyle name="xl45" xfId="142"/>
    <cellStyle name="xl46" xfId="143"/>
    <cellStyle name="xl47" xfId="144"/>
    <cellStyle name="xl48" xfId="145"/>
    <cellStyle name="xl49" xfId="146"/>
    <cellStyle name="xl50" xfId="147"/>
    <cellStyle name="xl51" xfId="148"/>
    <cellStyle name="xl52" xfId="149"/>
    <cellStyle name="xl53" xfId="150"/>
    <cellStyle name="xl54" xfId="151"/>
    <cellStyle name="xl55" xfId="152"/>
    <cellStyle name="xl56" xfId="153"/>
    <cellStyle name="xl57" xfId="154"/>
    <cellStyle name="xl58" xfId="155"/>
    <cellStyle name="xl59" xfId="156"/>
    <cellStyle name="xl60" xfId="157"/>
    <cellStyle name="xl61" xfId="158"/>
    <cellStyle name="xl62" xfId="159"/>
    <cellStyle name="xl63" xfId="160"/>
    <cellStyle name="xl64" xfId="161"/>
    <cellStyle name="xl65" xfId="162"/>
    <cellStyle name="xl66" xfId="163"/>
    <cellStyle name="xl67" xfId="164"/>
    <cellStyle name="xl68" xfId="165"/>
    <cellStyle name="xl69" xfId="166"/>
    <cellStyle name="xl70" xfId="167"/>
    <cellStyle name="xl71" xfId="168"/>
    <cellStyle name="xl72" xfId="169"/>
    <cellStyle name="xl73" xfId="170"/>
    <cellStyle name="xl74" xfId="171"/>
    <cellStyle name="xl75" xfId="172"/>
    <cellStyle name="xl76" xfId="173"/>
    <cellStyle name="xl77" xfId="174"/>
    <cellStyle name="xl78" xfId="175"/>
    <cellStyle name="xl79" xfId="176"/>
    <cellStyle name="xl80" xfId="177"/>
    <cellStyle name="xl81" xfId="178"/>
    <cellStyle name="xl82" xfId="179"/>
    <cellStyle name="xl83" xfId="180"/>
    <cellStyle name="xl84" xfId="181"/>
    <cellStyle name="xl85" xfId="182"/>
    <cellStyle name="xl86" xfId="183"/>
    <cellStyle name="xl87" xfId="184"/>
    <cellStyle name="xl88" xfId="185"/>
    <cellStyle name="xl89" xfId="186"/>
    <cellStyle name="xl90" xfId="187"/>
    <cellStyle name="xl91" xfId="188"/>
    <cellStyle name="xl92" xfId="189"/>
    <cellStyle name="xl93" xfId="190"/>
    <cellStyle name="xl94" xfId="191"/>
    <cellStyle name="xl95" xfId="192"/>
    <cellStyle name="xl96" xfId="193"/>
    <cellStyle name="xl97" xfId="194"/>
    <cellStyle name="xl98" xfId="195"/>
    <cellStyle name="xl99" xfId="196"/>
    <cellStyle name="Currency" xfId="197"/>
    <cellStyle name="Currency [0]" xfId="198"/>
    <cellStyle name="Percent" xfId="199"/>
    <cellStyle name="Comma" xfId="200"/>
    <cellStyle name="Comma [0]" xfId="2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234"/>
  <sheetViews>
    <sheetView tabSelected="1" zoomScale="120" zoomScaleNormal="120" workbookViewId="0" topLeftCell="A1">
      <selection activeCell="A215" sqref="A215:G215"/>
    </sheetView>
  </sheetViews>
  <sheetFormatPr defaultColWidth="9.140625" defaultRowHeight="15"/>
  <cols>
    <col min="1" max="1" width="17.140625" style="2" customWidth="1"/>
    <col min="2" max="2" width="46.57421875" style="2" customWidth="1"/>
    <col min="3" max="3" width="12.28125" style="2" hidden="1" customWidth="1"/>
    <col min="4" max="4" width="18.28125" style="2" hidden="1" customWidth="1"/>
    <col min="5" max="5" width="16.421875" style="2" customWidth="1"/>
    <col min="6" max="6" width="15.421875" style="2" customWidth="1"/>
    <col min="7" max="7" width="11.421875" style="2" customWidth="1"/>
    <col min="8" max="8" width="8.8515625" style="2" customWidth="1"/>
    <col min="9" max="9" width="6.28125" style="2" customWidth="1"/>
    <col min="10" max="16384" width="8.8515625" style="2" customWidth="1"/>
  </cols>
  <sheetData>
    <row r="1" spans="5:7" ht="15">
      <c r="E1" s="83" t="s">
        <v>78</v>
      </c>
      <c r="F1" s="83"/>
      <c r="G1" s="83"/>
    </row>
    <row r="2" spans="2:7" ht="15">
      <c r="B2" s="74" t="s">
        <v>255</v>
      </c>
      <c r="C2" s="74"/>
      <c r="D2" s="74"/>
      <c r="E2" s="74"/>
      <c r="F2" s="74"/>
      <c r="G2" s="74"/>
    </row>
    <row r="3" spans="2:7" ht="15">
      <c r="B3" s="74" t="s">
        <v>122</v>
      </c>
      <c r="C3" s="74"/>
      <c r="D3" s="74"/>
      <c r="E3" s="74"/>
      <c r="F3" s="74"/>
      <c r="G3" s="74"/>
    </row>
    <row r="4" spans="2:7" ht="15">
      <c r="B4" s="74" t="s">
        <v>79</v>
      </c>
      <c r="C4" s="74"/>
      <c r="D4" s="74"/>
      <c r="E4" s="74"/>
      <c r="F4" s="74"/>
      <c r="G4" s="74"/>
    </row>
    <row r="5" spans="2:7" ht="15">
      <c r="B5" s="74" t="s">
        <v>254</v>
      </c>
      <c r="C5" s="74"/>
      <c r="D5" s="74"/>
      <c r="E5" s="74"/>
      <c r="F5" s="74"/>
      <c r="G5" s="74"/>
    </row>
    <row r="6" spans="2:7" ht="9" customHeight="1">
      <c r="B6" s="75"/>
      <c r="C6" s="75"/>
      <c r="D6" s="75"/>
      <c r="E6" s="75"/>
      <c r="F6" s="75"/>
      <c r="G6" s="75"/>
    </row>
    <row r="7" spans="2:7" ht="15">
      <c r="B7" s="76" t="s">
        <v>81</v>
      </c>
      <c r="C7" s="76"/>
      <c r="D7" s="76"/>
      <c r="E7" s="76"/>
      <c r="F7" s="76"/>
      <c r="G7" s="76"/>
    </row>
    <row r="8" spans="2:7" ht="15">
      <c r="B8" s="76" t="s">
        <v>123</v>
      </c>
      <c r="C8" s="76"/>
      <c r="D8" s="76"/>
      <c r="E8" s="76"/>
      <c r="F8" s="76"/>
      <c r="G8" s="76"/>
    </row>
    <row r="9" spans="2:7" ht="15">
      <c r="B9" s="76" t="s">
        <v>82</v>
      </c>
      <c r="C9" s="76"/>
      <c r="D9" s="76"/>
      <c r="E9" s="76"/>
      <c r="F9" s="76"/>
      <c r="G9" s="76"/>
    </row>
    <row r="10" spans="2:7" ht="15">
      <c r="B10" s="76" t="s">
        <v>250</v>
      </c>
      <c r="C10" s="76"/>
      <c r="D10" s="76"/>
      <c r="E10" s="76"/>
      <c r="F10" s="76"/>
      <c r="G10" s="76"/>
    </row>
    <row r="11" spans="2:9" ht="13.5" customHeight="1">
      <c r="B11" s="82" t="s">
        <v>278</v>
      </c>
      <c r="C11" s="82"/>
      <c r="D11" s="82"/>
      <c r="E11" s="82"/>
      <c r="F11" s="82"/>
      <c r="G11" s="82"/>
      <c r="H11" s="28"/>
      <c r="I11" s="4"/>
    </row>
    <row r="12" spans="1:9" s="11" customFormat="1" ht="12.75" customHeight="1">
      <c r="A12" s="72" t="s">
        <v>2</v>
      </c>
      <c r="B12" s="86" t="s">
        <v>0</v>
      </c>
      <c r="C12" s="72" t="s">
        <v>1</v>
      </c>
      <c r="D12" s="72" t="s">
        <v>2</v>
      </c>
      <c r="E12" s="88" t="s">
        <v>251</v>
      </c>
      <c r="F12" s="84" t="s">
        <v>252</v>
      </c>
      <c r="G12" s="72" t="s">
        <v>253</v>
      </c>
      <c r="H12" s="29"/>
      <c r="I12" s="10"/>
    </row>
    <row r="13" spans="1:9" s="11" customFormat="1" ht="12" customHeight="1">
      <c r="A13" s="73"/>
      <c r="B13" s="87"/>
      <c r="C13" s="73"/>
      <c r="D13" s="73"/>
      <c r="E13" s="89"/>
      <c r="F13" s="85"/>
      <c r="G13" s="73"/>
      <c r="H13" s="12"/>
      <c r="I13" s="10"/>
    </row>
    <row r="14" spans="1:9" s="11" customFormat="1" ht="31.5" customHeight="1">
      <c r="A14" s="73"/>
      <c r="B14" s="87"/>
      <c r="C14" s="73"/>
      <c r="D14" s="73"/>
      <c r="E14" s="89"/>
      <c r="F14" s="85"/>
      <c r="G14" s="73"/>
      <c r="H14" s="12"/>
      <c r="I14" s="10"/>
    </row>
    <row r="15" spans="1:9" ht="14.25" customHeight="1" thickBot="1">
      <c r="A15" s="34">
        <v>1</v>
      </c>
      <c r="B15" s="35">
        <v>2</v>
      </c>
      <c r="C15" s="34">
        <v>2</v>
      </c>
      <c r="D15" s="34">
        <v>3</v>
      </c>
      <c r="E15" s="36" t="s">
        <v>80</v>
      </c>
      <c r="F15" s="36" t="s">
        <v>3</v>
      </c>
      <c r="G15" s="36" t="s">
        <v>4</v>
      </c>
      <c r="H15" s="5"/>
      <c r="I15" s="1"/>
    </row>
    <row r="16" spans="1:9" ht="17.25" customHeight="1" hidden="1" thickBot="1">
      <c r="A16" s="30" t="s">
        <v>7</v>
      </c>
      <c r="B16" s="31" t="s">
        <v>5</v>
      </c>
      <c r="C16" s="32" t="s">
        <v>6</v>
      </c>
      <c r="D16" s="30" t="s">
        <v>7</v>
      </c>
      <c r="E16" s="70">
        <v>3529050</v>
      </c>
      <c r="F16" s="70">
        <v>1717639.26</v>
      </c>
      <c r="G16" s="33">
        <f>ROUND(F16*100/E16,2)</f>
        <v>48.67</v>
      </c>
      <c r="H16" s="5"/>
      <c r="I16" s="1"/>
    </row>
    <row r="17" spans="1:9" ht="22.5" customHeight="1">
      <c r="A17" s="77" t="s">
        <v>118</v>
      </c>
      <c r="B17" s="78" t="s">
        <v>118</v>
      </c>
      <c r="C17" s="78"/>
      <c r="D17" s="78"/>
      <c r="E17" s="78"/>
      <c r="F17" s="78"/>
      <c r="G17" s="79"/>
      <c r="H17" s="5"/>
      <c r="I17" s="1"/>
    </row>
    <row r="18" spans="1:9" ht="15">
      <c r="A18" s="58" t="s">
        <v>9</v>
      </c>
      <c r="B18" s="59" t="s">
        <v>8</v>
      </c>
      <c r="C18" s="15" t="s">
        <v>6</v>
      </c>
      <c r="D18" s="16" t="s">
        <v>9</v>
      </c>
      <c r="E18" s="60">
        <v>1242.4</v>
      </c>
      <c r="F18" s="60">
        <v>810.48</v>
      </c>
      <c r="G18" s="14">
        <f>ROUND(F18*100/E18,2)</f>
        <v>65.24</v>
      </c>
      <c r="H18" s="5"/>
      <c r="I18" s="1"/>
    </row>
    <row r="19" spans="1:9" ht="15">
      <c r="A19" s="58" t="s">
        <v>11</v>
      </c>
      <c r="B19" s="59" t="s">
        <v>10</v>
      </c>
      <c r="C19" s="7" t="s">
        <v>6</v>
      </c>
      <c r="D19" s="8" t="s">
        <v>11</v>
      </c>
      <c r="E19" s="60">
        <v>16.8</v>
      </c>
      <c r="F19" s="60">
        <v>5.22</v>
      </c>
      <c r="G19" s="26">
        <f>ROUND(F19*100/E19,2)</f>
        <v>31.07</v>
      </c>
      <c r="H19" s="5"/>
      <c r="I19" s="1"/>
    </row>
    <row r="20" spans="1:9" ht="15">
      <c r="A20" s="58" t="s">
        <v>13</v>
      </c>
      <c r="B20" s="59" t="s">
        <v>12</v>
      </c>
      <c r="C20" s="7" t="s">
        <v>6</v>
      </c>
      <c r="D20" s="8" t="s">
        <v>13</v>
      </c>
      <c r="E20" s="60">
        <v>16.8</v>
      </c>
      <c r="F20" s="60">
        <v>5.22</v>
      </c>
      <c r="G20" s="26">
        <f aca="true" t="shared" si="0" ref="G20:G63">ROUND(F20*100/E20,2)</f>
        <v>31.07</v>
      </c>
      <c r="H20" s="5"/>
      <c r="I20" s="1"/>
    </row>
    <row r="21" spans="1:9" ht="59.25" customHeight="1">
      <c r="A21" s="58" t="s">
        <v>14</v>
      </c>
      <c r="B21" s="59" t="s">
        <v>124</v>
      </c>
      <c r="C21" s="7" t="s">
        <v>6</v>
      </c>
      <c r="D21" s="8" t="s">
        <v>14</v>
      </c>
      <c r="E21" s="60">
        <v>16.1</v>
      </c>
      <c r="F21" s="60">
        <v>5.22</v>
      </c>
      <c r="G21" s="26">
        <f t="shared" si="0"/>
        <v>32.42</v>
      </c>
      <c r="H21" s="5"/>
      <c r="I21" s="1"/>
    </row>
    <row r="22" spans="1:9" ht="33" customHeight="1">
      <c r="A22" s="58" t="s">
        <v>15</v>
      </c>
      <c r="B22" s="59" t="s">
        <v>127</v>
      </c>
      <c r="C22" s="7" t="s">
        <v>6</v>
      </c>
      <c r="D22" s="8" t="s">
        <v>15</v>
      </c>
      <c r="E22" s="60">
        <v>0.7</v>
      </c>
      <c r="F22" s="60" t="s">
        <v>256</v>
      </c>
      <c r="G22" s="26" t="s">
        <v>256</v>
      </c>
      <c r="H22" s="5"/>
      <c r="I22" s="1"/>
    </row>
    <row r="23" spans="1:9" ht="34.5">
      <c r="A23" s="58" t="s">
        <v>17</v>
      </c>
      <c r="B23" s="59" t="s">
        <v>16</v>
      </c>
      <c r="C23" s="7" t="s">
        <v>6</v>
      </c>
      <c r="D23" s="8" t="s">
        <v>17</v>
      </c>
      <c r="E23" s="60">
        <v>966.6</v>
      </c>
      <c r="F23" s="60">
        <v>664.71</v>
      </c>
      <c r="G23" s="26">
        <f t="shared" si="0"/>
        <v>68.77</v>
      </c>
      <c r="H23" s="5"/>
      <c r="I23" s="1"/>
    </row>
    <row r="24" spans="1:9" ht="23.25">
      <c r="A24" s="58" t="s">
        <v>19</v>
      </c>
      <c r="B24" s="59" t="s">
        <v>18</v>
      </c>
      <c r="C24" s="7" t="s">
        <v>6</v>
      </c>
      <c r="D24" s="8" t="s">
        <v>19</v>
      </c>
      <c r="E24" s="60">
        <v>966.6</v>
      </c>
      <c r="F24" s="60">
        <v>664.71</v>
      </c>
      <c r="G24" s="26">
        <f t="shared" si="0"/>
        <v>68.77</v>
      </c>
      <c r="H24" s="5"/>
      <c r="I24" s="1"/>
    </row>
    <row r="25" spans="1:9" ht="62.25" customHeight="1">
      <c r="A25" s="58" t="s">
        <v>21</v>
      </c>
      <c r="B25" s="59" t="s">
        <v>20</v>
      </c>
      <c r="C25" s="7" t="s">
        <v>6</v>
      </c>
      <c r="D25" s="8" t="s">
        <v>21</v>
      </c>
      <c r="E25" s="60">
        <v>330.7</v>
      </c>
      <c r="F25" s="60">
        <v>216.18</v>
      </c>
      <c r="G25" s="26">
        <f t="shared" si="0"/>
        <v>65.37</v>
      </c>
      <c r="H25" s="5"/>
      <c r="I25" s="1"/>
    </row>
    <row r="26" spans="1:9" ht="67.5" customHeight="1">
      <c r="A26" s="58" t="s">
        <v>22</v>
      </c>
      <c r="B26" s="59" t="s">
        <v>125</v>
      </c>
      <c r="C26" s="7" t="s">
        <v>6</v>
      </c>
      <c r="D26" s="8" t="s">
        <v>22</v>
      </c>
      <c r="E26" s="60">
        <v>13.9</v>
      </c>
      <c r="F26" s="60">
        <v>6.04</v>
      </c>
      <c r="G26" s="26">
        <f t="shared" si="0"/>
        <v>43.45</v>
      </c>
      <c r="H26" s="5"/>
      <c r="I26" s="1"/>
    </row>
    <row r="27" spans="1:9" ht="60.75" customHeight="1">
      <c r="A27" s="58" t="s">
        <v>24</v>
      </c>
      <c r="B27" s="59" t="s">
        <v>23</v>
      </c>
      <c r="C27" s="7" t="s">
        <v>6</v>
      </c>
      <c r="D27" s="8" t="s">
        <v>24</v>
      </c>
      <c r="E27" s="60">
        <v>542.7</v>
      </c>
      <c r="F27" s="60">
        <v>460.99</v>
      </c>
      <c r="G27" s="26">
        <f t="shared" si="0"/>
        <v>84.94</v>
      </c>
      <c r="H27" s="5"/>
      <c r="I27" s="1"/>
    </row>
    <row r="28" spans="1:9" ht="58.5" customHeight="1">
      <c r="A28" s="58" t="s">
        <v>26</v>
      </c>
      <c r="B28" s="59" t="s">
        <v>25</v>
      </c>
      <c r="C28" s="7" t="s">
        <v>6</v>
      </c>
      <c r="D28" s="8" t="s">
        <v>26</v>
      </c>
      <c r="E28" s="60">
        <v>79.3</v>
      </c>
      <c r="F28" s="60">
        <v>-18.51</v>
      </c>
      <c r="G28" s="26">
        <f t="shared" si="0"/>
        <v>-23.34</v>
      </c>
      <c r="H28" s="5"/>
      <c r="I28" s="1"/>
    </row>
    <row r="29" spans="1:9" ht="15">
      <c r="A29" s="58" t="s">
        <v>28</v>
      </c>
      <c r="B29" s="59" t="s">
        <v>27</v>
      </c>
      <c r="C29" s="7" t="s">
        <v>6</v>
      </c>
      <c r="D29" s="8" t="s">
        <v>28</v>
      </c>
      <c r="E29" s="60">
        <v>7.8</v>
      </c>
      <c r="F29" s="60">
        <v>0.03</v>
      </c>
      <c r="G29" s="26">
        <f t="shared" si="0"/>
        <v>0.38</v>
      </c>
      <c r="H29" s="5"/>
      <c r="I29" s="1"/>
    </row>
    <row r="30" spans="1:9" ht="15">
      <c r="A30" s="58" t="s">
        <v>30</v>
      </c>
      <c r="B30" s="59" t="s">
        <v>29</v>
      </c>
      <c r="C30" s="7" t="s">
        <v>6</v>
      </c>
      <c r="D30" s="8" t="s">
        <v>30</v>
      </c>
      <c r="E30" s="60">
        <v>7.8</v>
      </c>
      <c r="F30" s="60">
        <v>0.03</v>
      </c>
      <c r="G30" s="26">
        <f t="shared" si="0"/>
        <v>0.38</v>
      </c>
      <c r="H30" s="5"/>
      <c r="I30" s="1"/>
    </row>
    <row r="31" spans="1:9" ht="15">
      <c r="A31" s="58" t="s">
        <v>31</v>
      </c>
      <c r="B31" s="59" t="s">
        <v>29</v>
      </c>
      <c r="C31" s="7" t="s">
        <v>6</v>
      </c>
      <c r="D31" s="8" t="s">
        <v>31</v>
      </c>
      <c r="E31" s="60">
        <v>7.8</v>
      </c>
      <c r="F31" s="60">
        <v>0.03</v>
      </c>
      <c r="G31" s="26">
        <f t="shared" si="0"/>
        <v>0.38</v>
      </c>
      <c r="H31" s="5"/>
      <c r="I31" s="1"/>
    </row>
    <row r="32" spans="1:9" ht="23.25">
      <c r="A32" s="58" t="s">
        <v>150</v>
      </c>
      <c r="B32" s="59" t="s">
        <v>128</v>
      </c>
      <c r="C32" s="7" t="s">
        <v>6</v>
      </c>
      <c r="D32" s="8" t="s">
        <v>33</v>
      </c>
      <c r="E32" s="60" t="s">
        <v>256</v>
      </c>
      <c r="F32" s="60">
        <v>0</v>
      </c>
      <c r="G32" s="26" t="s">
        <v>256</v>
      </c>
      <c r="H32" s="5"/>
      <c r="I32" s="1"/>
    </row>
    <row r="33" spans="1:9" ht="15">
      <c r="A33" s="58" t="s">
        <v>33</v>
      </c>
      <c r="B33" s="59" t="s">
        <v>32</v>
      </c>
      <c r="C33" s="7" t="s">
        <v>6</v>
      </c>
      <c r="D33" s="8" t="s">
        <v>35</v>
      </c>
      <c r="E33" s="60">
        <v>239</v>
      </c>
      <c r="F33" s="60">
        <v>119.93</v>
      </c>
      <c r="G33" s="26">
        <f t="shared" si="0"/>
        <v>50.18</v>
      </c>
      <c r="H33" s="5"/>
      <c r="I33" s="1"/>
    </row>
    <row r="34" spans="1:9" ht="15">
      <c r="A34" s="58" t="s">
        <v>35</v>
      </c>
      <c r="B34" s="59" t="s">
        <v>34</v>
      </c>
      <c r="C34" s="7" t="s">
        <v>6</v>
      </c>
      <c r="D34" s="8" t="s">
        <v>36</v>
      </c>
      <c r="E34" s="60">
        <v>76</v>
      </c>
      <c r="F34" s="60">
        <v>24.26</v>
      </c>
      <c r="G34" s="26">
        <f t="shared" si="0"/>
        <v>31.92</v>
      </c>
      <c r="H34" s="5"/>
      <c r="I34" s="1"/>
    </row>
    <row r="35" spans="1:9" ht="34.5">
      <c r="A35" s="58" t="s">
        <v>36</v>
      </c>
      <c r="B35" s="59" t="s">
        <v>129</v>
      </c>
      <c r="C35" s="7" t="s">
        <v>6</v>
      </c>
      <c r="D35" s="8" t="s">
        <v>38</v>
      </c>
      <c r="E35" s="60">
        <v>76</v>
      </c>
      <c r="F35" s="60">
        <v>24.26</v>
      </c>
      <c r="G35" s="26">
        <f t="shared" si="0"/>
        <v>31.92</v>
      </c>
      <c r="H35" s="5"/>
      <c r="I35" s="1"/>
    </row>
    <row r="36" spans="1:9" ht="15">
      <c r="A36" s="58" t="s">
        <v>38</v>
      </c>
      <c r="B36" s="59" t="s">
        <v>37</v>
      </c>
      <c r="C36" s="7" t="s">
        <v>6</v>
      </c>
      <c r="D36" s="8" t="s">
        <v>39</v>
      </c>
      <c r="E36" s="60">
        <v>163</v>
      </c>
      <c r="F36" s="60">
        <v>95.67</v>
      </c>
      <c r="G36" s="26">
        <f t="shared" si="0"/>
        <v>58.69</v>
      </c>
      <c r="H36" s="5"/>
      <c r="I36" s="1"/>
    </row>
    <row r="37" spans="1:9" ht="15">
      <c r="A37" s="58" t="s">
        <v>151</v>
      </c>
      <c r="B37" s="59" t="s">
        <v>130</v>
      </c>
      <c r="C37" s="7" t="s">
        <v>6</v>
      </c>
      <c r="D37" s="8" t="s">
        <v>40</v>
      </c>
      <c r="E37" s="60">
        <v>92</v>
      </c>
      <c r="F37" s="60">
        <v>92.24</v>
      </c>
      <c r="G37" s="26">
        <f t="shared" si="0"/>
        <v>100.26</v>
      </c>
      <c r="H37" s="5"/>
      <c r="I37" s="1"/>
    </row>
    <row r="38" spans="1:9" ht="34.5">
      <c r="A38" s="58" t="s">
        <v>152</v>
      </c>
      <c r="B38" s="59" t="s">
        <v>131</v>
      </c>
      <c r="C38" s="7" t="s">
        <v>6</v>
      </c>
      <c r="D38" s="8" t="s">
        <v>41</v>
      </c>
      <c r="E38" s="60">
        <v>92</v>
      </c>
      <c r="F38" s="60">
        <v>92.24</v>
      </c>
      <c r="G38" s="26">
        <f t="shared" si="0"/>
        <v>100.26</v>
      </c>
      <c r="H38" s="5"/>
      <c r="I38" s="1"/>
    </row>
    <row r="39" spans="1:9" ht="15">
      <c r="A39" s="58" t="s">
        <v>153</v>
      </c>
      <c r="B39" s="59" t="s">
        <v>132</v>
      </c>
      <c r="C39" s="7" t="s">
        <v>6</v>
      </c>
      <c r="D39" s="8" t="s">
        <v>42</v>
      </c>
      <c r="E39" s="60">
        <v>71</v>
      </c>
      <c r="F39" s="60">
        <v>3.43</v>
      </c>
      <c r="G39" s="26">
        <f t="shared" si="0"/>
        <v>4.83</v>
      </c>
      <c r="H39" s="5"/>
      <c r="I39" s="1"/>
    </row>
    <row r="40" spans="1:9" ht="34.5">
      <c r="A40" s="58" t="s">
        <v>154</v>
      </c>
      <c r="B40" s="59" t="s">
        <v>133</v>
      </c>
      <c r="C40" s="7" t="s">
        <v>6</v>
      </c>
      <c r="D40" s="8" t="s">
        <v>44</v>
      </c>
      <c r="E40" s="60">
        <v>71</v>
      </c>
      <c r="F40" s="60">
        <v>3.43</v>
      </c>
      <c r="G40" s="26">
        <f t="shared" si="0"/>
        <v>4.83</v>
      </c>
      <c r="H40" s="5"/>
      <c r="I40" s="1"/>
    </row>
    <row r="41" spans="1:9" ht="15">
      <c r="A41" s="58" t="s">
        <v>44</v>
      </c>
      <c r="B41" s="59" t="s">
        <v>43</v>
      </c>
      <c r="C41" s="7" t="s">
        <v>6</v>
      </c>
      <c r="D41" s="8" t="s">
        <v>46</v>
      </c>
      <c r="E41" s="60">
        <v>12.2</v>
      </c>
      <c r="F41" s="60">
        <v>0.04</v>
      </c>
      <c r="G41" s="26">
        <f t="shared" si="0"/>
        <v>0.33</v>
      </c>
      <c r="H41" s="5"/>
      <c r="I41" s="1"/>
    </row>
    <row r="42" spans="1:9" ht="32.25" customHeight="1">
      <c r="A42" s="58" t="s">
        <v>46</v>
      </c>
      <c r="B42" s="59" t="s">
        <v>45</v>
      </c>
      <c r="C42" s="7" t="s">
        <v>6</v>
      </c>
      <c r="D42" s="8" t="s">
        <v>48</v>
      </c>
      <c r="E42" s="60">
        <v>12.2</v>
      </c>
      <c r="F42" s="60">
        <v>0.04</v>
      </c>
      <c r="G42" s="26">
        <f t="shared" si="0"/>
        <v>0.33</v>
      </c>
      <c r="H42" s="5"/>
      <c r="I42" s="1"/>
    </row>
    <row r="43" spans="1:9" ht="60" customHeight="1">
      <c r="A43" s="58" t="s">
        <v>48</v>
      </c>
      <c r="B43" s="59" t="s">
        <v>47</v>
      </c>
      <c r="C43" s="7" t="s">
        <v>6</v>
      </c>
      <c r="D43" s="8" t="s">
        <v>50</v>
      </c>
      <c r="E43" s="60">
        <v>12.2</v>
      </c>
      <c r="F43" s="60">
        <v>0.04</v>
      </c>
      <c r="G43" s="26">
        <f t="shared" si="0"/>
        <v>0.33</v>
      </c>
      <c r="H43" s="5"/>
      <c r="I43" s="1"/>
    </row>
    <row r="44" spans="1:9" ht="34.5">
      <c r="A44" s="58" t="s">
        <v>50</v>
      </c>
      <c r="B44" s="59" t="s">
        <v>49</v>
      </c>
      <c r="C44" s="7" t="s">
        <v>6</v>
      </c>
      <c r="D44" s="8" t="s">
        <v>51</v>
      </c>
      <c r="E44" s="60" t="s">
        <v>256</v>
      </c>
      <c r="F44" s="60">
        <v>13.69</v>
      </c>
      <c r="G44" s="26" t="s">
        <v>256</v>
      </c>
      <c r="H44" s="5"/>
      <c r="I44" s="1"/>
    </row>
    <row r="45" spans="1:9" ht="68.25" customHeight="1">
      <c r="A45" s="58" t="s">
        <v>51</v>
      </c>
      <c r="B45" s="59" t="s">
        <v>126</v>
      </c>
      <c r="C45" s="7" t="s">
        <v>6</v>
      </c>
      <c r="D45" s="8" t="s">
        <v>52</v>
      </c>
      <c r="E45" s="60" t="s">
        <v>256</v>
      </c>
      <c r="F45" s="60">
        <v>13.69</v>
      </c>
      <c r="G45" s="26" t="s">
        <v>256</v>
      </c>
      <c r="H45" s="5"/>
      <c r="I45" s="1"/>
    </row>
    <row r="46" spans="1:9" ht="34.5">
      <c r="A46" s="58" t="s">
        <v>155</v>
      </c>
      <c r="B46" s="59" t="s">
        <v>134</v>
      </c>
      <c r="C46" s="7" t="s">
        <v>6</v>
      </c>
      <c r="D46" s="8" t="s">
        <v>53</v>
      </c>
      <c r="E46" s="60" t="s">
        <v>256</v>
      </c>
      <c r="F46" s="60">
        <v>13.69</v>
      </c>
      <c r="G46" s="26" t="s">
        <v>256</v>
      </c>
      <c r="H46" s="5"/>
      <c r="I46" s="1"/>
    </row>
    <row r="47" spans="1:9" ht="34.5">
      <c r="A47" s="58" t="s">
        <v>156</v>
      </c>
      <c r="B47" s="59" t="s">
        <v>135</v>
      </c>
      <c r="C47" s="7" t="s">
        <v>6</v>
      </c>
      <c r="D47" s="8" t="s">
        <v>54</v>
      </c>
      <c r="E47" s="60" t="s">
        <v>256</v>
      </c>
      <c r="F47" s="60">
        <v>13.69</v>
      </c>
      <c r="G47" s="26" t="s">
        <v>256</v>
      </c>
      <c r="H47" s="5"/>
      <c r="I47" s="1"/>
    </row>
    <row r="48" spans="1:9" ht="23.25">
      <c r="A48" s="58" t="s">
        <v>157</v>
      </c>
      <c r="B48" s="59" t="s">
        <v>136</v>
      </c>
      <c r="C48" s="7" t="s">
        <v>6</v>
      </c>
      <c r="D48" s="8" t="s">
        <v>55</v>
      </c>
      <c r="E48" s="60" t="s">
        <v>256</v>
      </c>
      <c r="F48" s="60">
        <v>6.5</v>
      </c>
      <c r="G48" s="26" t="s">
        <v>256</v>
      </c>
      <c r="H48" s="5"/>
      <c r="I48" s="1"/>
    </row>
    <row r="49" spans="1:9" ht="15">
      <c r="A49" s="58" t="s">
        <v>158</v>
      </c>
      <c r="B49" s="59" t="s">
        <v>137</v>
      </c>
      <c r="C49" s="7" t="s">
        <v>6</v>
      </c>
      <c r="D49" s="8" t="s">
        <v>56</v>
      </c>
      <c r="E49" s="60" t="s">
        <v>256</v>
      </c>
      <c r="F49" s="60">
        <v>6.5</v>
      </c>
      <c r="G49" s="26" t="s">
        <v>256</v>
      </c>
      <c r="H49" s="5"/>
      <c r="I49" s="1"/>
    </row>
    <row r="50" spans="1:9" ht="15">
      <c r="A50" s="58" t="s">
        <v>159</v>
      </c>
      <c r="B50" s="59" t="s">
        <v>138</v>
      </c>
      <c r="C50" s="7" t="s">
        <v>6</v>
      </c>
      <c r="D50" s="8" t="s">
        <v>57</v>
      </c>
      <c r="E50" s="60" t="s">
        <v>256</v>
      </c>
      <c r="F50" s="60">
        <v>6.5</v>
      </c>
      <c r="G50" s="26" t="s">
        <v>256</v>
      </c>
      <c r="H50" s="5"/>
      <c r="I50" s="1"/>
    </row>
    <row r="51" spans="1:9" ht="23.25">
      <c r="A51" s="58" t="s">
        <v>160</v>
      </c>
      <c r="B51" s="59" t="s">
        <v>139</v>
      </c>
      <c r="C51" s="7"/>
      <c r="D51" s="8"/>
      <c r="E51" s="60" t="s">
        <v>256</v>
      </c>
      <c r="F51" s="60">
        <v>6.5</v>
      </c>
      <c r="G51" s="26" t="s">
        <v>256</v>
      </c>
      <c r="H51" s="5"/>
      <c r="I51" s="1"/>
    </row>
    <row r="52" spans="1:9" ht="15">
      <c r="A52" s="58" t="s">
        <v>59</v>
      </c>
      <c r="B52" s="59" t="s">
        <v>58</v>
      </c>
      <c r="C52" s="15"/>
      <c r="D52" s="16"/>
      <c r="E52" s="60">
        <v>2286.65</v>
      </c>
      <c r="F52" s="60">
        <v>907.16</v>
      </c>
      <c r="G52" s="26">
        <f t="shared" si="0"/>
        <v>39.67</v>
      </c>
      <c r="H52" s="5"/>
      <c r="I52" s="1"/>
    </row>
    <row r="53" spans="1:9" ht="34.5">
      <c r="A53" s="58" t="s">
        <v>61</v>
      </c>
      <c r="B53" s="59" t="s">
        <v>60</v>
      </c>
      <c r="C53" s="7"/>
      <c r="D53" s="8"/>
      <c r="E53" s="60">
        <v>2286.65</v>
      </c>
      <c r="F53" s="60">
        <v>1378</v>
      </c>
      <c r="G53" s="26">
        <f t="shared" si="0"/>
        <v>60.26</v>
      </c>
      <c r="H53" s="5"/>
      <c r="I53" s="1"/>
    </row>
    <row r="54" spans="1:9" ht="23.25">
      <c r="A54" s="58" t="s">
        <v>63</v>
      </c>
      <c r="B54" s="59" t="s">
        <v>62</v>
      </c>
      <c r="C54" s="7"/>
      <c r="D54" s="8"/>
      <c r="E54" s="60">
        <v>2226.6</v>
      </c>
      <c r="F54" s="60">
        <v>1323.95</v>
      </c>
      <c r="G54" s="26">
        <f t="shared" si="0"/>
        <v>59.46</v>
      </c>
      <c r="H54" s="5"/>
      <c r="I54" s="1"/>
    </row>
    <row r="55" spans="1:9" ht="15.75" customHeight="1">
      <c r="A55" s="58" t="s">
        <v>65</v>
      </c>
      <c r="B55" s="59" t="s">
        <v>64</v>
      </c>
      <c r="C55" s="7"/>
      <c r="D55" s="8"/>
      <c r="E55" s="60">
        <v>766.9</v>
      </c>
      <c r="F55" s="60">
        <v>383.45</v>
      </c>
      <c r="G55" s="26">
        <f t="shared" si="0"/>
        <v>50</v>
      </c>
      <c r="H55" s="5"/>
      <c r="I55" s="1"/>
    </row>
    <row r="56" spans="1:9" ht="23.25">
      <c r="A56" s="58" t="s">
        <v>66</v>
      </c>
      <c r="B56" s="59" t="s">
        <v>140</v>
      </c>
      <c r="C56" s="7"/>
      <c r="D56" s="8"/>
      <c r="E56" s="60">
        <v>766.9</v>
      </c>
      <c r="F56" s="60">
        <v>383.45</v>
      </c>
      <c r="G56" s="26">
        <f t="shared" si="0"/>
        <v>50</v>
      </c>
      <c r="H56" s="5"/>
      <c r="I56" s="1"/>
    </row>
    <row r="57" spans="1:9" ht="23.25">
      <c r="A57" s="58" t="s">
        <v>68</v>
      </c>
      <c r="B57" s="59" t="s">
        <v>67</v>
      </c>
      <c r="C57" s="7"/>
      <c r="D57" s="8"/>
      <c r="E57" s="60">
        <v>1459.7</v>
      </c>
      <c r="F57" s="60">
        <v>940.5</v>
      </c>
      <c r="G57" s="26">
        <f t="shared" si="0"/>
        <v>64.43</v>
      </c>
      <c r="H57" s="5"/>
      <c r="I57" s="1"/>
    </row>
    <row r="58" spans="1:9" ht="23.25">
      <c r="A58" s="58" t="s">
        <v>69</v>
      </c>
      <c r="B58" s="59" t="s">
        <v>141</v>
      </c>
      <c r="C58" s="7"/>
      <c r="D58" s="8"/>
      <c r="E58" s="60">
        <v>1459.7</v>
      </c>
      <c r="F58" s="60">
        <v>940.5</v>
      </c>
      <c r="G58" s="26">
        <f t="shared" si="0"/>
        <v>64.43</v>
      </c>
      <c r="H58" s="5"/>
      <c r="I58" s="1"/>
    </row>
    <row r="59" spans="1:9" ht="23.25">
      <c r="A59" s="58" t="s">
        <v>71</v>
      </c>
      <c r="B59" s="59" t="s">
        <v>70</v>
      </c>
      <c r="C59" s="7"/>
      <c r="D59" s="8"/>
      <c r="E59" s="60">
        <v>60.05</v>
      </c>
      <c r="F59" s="60">
        <v>54.05</v>
      </c>
      <c r="G59" s="26">
        <f t="shared" si="0"/>
        <v>90.01</v>
      </c>
      <c r="H59" s="5"/>
      <c r="I59" s="1"/>
    </row>
    <row r="60" spans="1:9" ht="34.5">
      <c r="A60" s="58" t="s">
        <v>73</v>
      </c>
      <c r="B60" s="59" t="s">
        <v>72</v>
      </c>
      <c r="C60" s="7"/>
      <c r="D60" s="8"/>
      <c r="E60" s="60">
        <v>59.9</v>
      </c>
      <c r="F60" s="60">
        <v>53.9</v>
      </c>
      <c r="G60" s="26">
        <f t="shared" si="0"/>
        <v>89.98</v>
      </c>
      <c r="H60" s="5"/>
      <c r="I60" s="1"/>
    </row>
    <row r="61" spans="1:9" ht="34.5">
      <c r="A61" s="58" t="s">
        <v>74</v>
      </c>
      <c r="B61" s="59" t="s">
        <v>142</v>
      </c>
      <c r="C61" s="7"/>
      <c r="D61" s="8"/>
      <c r="E61" s="60">
        <v>59.9</v>
      </c>
      <c r="F61" s="60">
        <v>53.9</v>
      </c>
      <c r="G61" s="26">
        <f t="shared" si="0"/>
        <v>89.98</v>
      </c>
      <c r="H61" s="5"/>
      <c r="I61" s="1"/>
    </row>
    <row r="62" spans="1:9" ht="15">
      <c r="A62" s="58" t="s">
        <v>161</v>
      </c>
      <c r="B62" s="59" t="s">
        <v>143</v>
      </c>
      <c r="C62" s="7"/>
      <c r="D62" s="8"/>
      <c r="E62" s="60">
        <v>0.15</v>
      </c>
      <c r="F62" s="60">
        <v>0.05</v>
      </c>
      <c r="G62" s="26">
        <f t="shared" si="0"/>
        <v>33.33</v>
      </c>
      <c r="H62" s="5"/>
      <c r="I62" s="1"/>
    </row>
    <row r="63" spans="1:9" ht="15">
      <c r="A63" s="58" t="s">
        <v>162</v>
      </c>
      <c r="B63" s="59" t="s">
        <v>144</v>
      </c>
      <c r="C63" s="7"/>
      <c r="D63" s="8"/>
      <c r="E63" s="60">
        <v>0.15</v>
      </c>
      <c r="F63" s="60">
        <v>0.15</v>
      </c>
      <c r="G63" s="26">
        <f t="shared" si="0"/>
        <v>100</v>
      </c>
      <c r="H63" s="5"/>
      <c r="I63" s="1"/>
    </row>
    <row r="64" spans="1:9" ht="79.5">
      <c r="A64" s="58" t="s">
        <v>163</v>
      </c>
      <c r="B64" s="59" t="s">
        <v>145</v>
      </c>
      <c r="C64" s="15"/>
      <c r="D64" s="16"/>
      <c r="E64" s="60" t="s">
        <v>256</v>
      </c>
      <c r="F64" s="60">
        <v>29.16</v>
      </c>
      <c r="G64" s="26" t="s">
        <v>256</v>
      </c>
      <c r="H64" s="5"/>
      <c r="I64" s="1"/>
    </row>
    <row r="65" spans="1:9" ht="57">
      <c r="A65" s="58" t="s">
        <v>164</v>
      </c>
      <c r="B65" s="59" t="s">
        <v>146</v>
      </c>
      <c r="C65" s="7"/>
      <c r="D65" s="8"/>
      <c r="E65" s="60" t="s">
        <v>256</v>
      </c>
      <c r="F65" s="60">
        <v>29.16</v>
      </c>
      <c r="G65" s="26" t="s">
        <v>256</v>
      </c>
      <c r="H65" s="5"/>
      <c r="I65" s="1"/>
    </row>
    <row r="66" spans="1:9" ht="48.75" customHeight="1">
      <c r="A66" s="58" t="s">
        <v>165</v>
      </c>
      <c r="B66" s="59" t="s">
        <v>147</v>
      </c>
      <c r="C66" s="7"/>
      <c r="D66" s="8"/>
      <c r="E66" s="60" t="s">
        <v>256</v>
      </c>
      <c r="F66" s="60">
        <v>29.16</v>
      </c>
      <c r="G66" s="26" t="s">
        <v>256</v>
      </c>
      <c r="H66" s="5"/>
      <c r="I66" s="1"/>
    </row>
    <row r="67" spans="1:9" ht="45.75">
      <c r="A67" s="58" t="s">
        <v>166</v>
      </c>
      <c r="B67" s="59" t="s">
        <v>148</v>
      </c>
      <c r="C67" s="7" t="s">
        <v>6</v>
      </c>
      <c r="D67" s="8" t="s">
        <v>59</v>
      </c>
      <c r="E67" s="60" t="s">
        <v>256</v>
      </c>
      <c r="F67" s="60">
        <v>29.16</v>
      </c>
      <c r="G67" s="26" t="s">
        <v>256</v>
      </c>
      <c r="H67" s="5"/>
      <c r="I67" s="1"/>
    </row>
    <row r="68" spans="1:9" ht="34.5">
      <c r="A68" s="58" t="s">
        <v>76</v>
      </c>
      <c r="B68" s="59" t="s">
        <v>75</v>
      </c>
      <c r="C68" s="15" t="s">
        <v>6</v>
      </c>
      <c r="D68" s="16" t="s">
        <v>61</v>
      </c>
      <c r="E68" s="60" t="s">
        <v>256</v>
      </c>
      <c r="F68" s="60">
        <v>-500</v>
      </c>
      <c r="G68" s="26" t="s">
        <v>256</v>
      </c>
      <c r="H68" s="5"/>
      <c r="I68" s="1"/>
    </row>
    <row r="69" spans="1:9" ht="34.5">
      <c r="A69" s="58" t="s">
        <v>77</v>
      </c>
      <c r="B69" s="59" t="s">
        <v>149</v>
      </c>
      <c r="C69" s="7" t="s">
        <v>6</v>
      </c>
      <c r="D69" s="8" t="s">
        <v>63</v>
      </c>
      <c r="E69" s="60" t="s">
        <v>256</v>
      </c>
      <c r="F69" s="60">
        <v>-500</v>
      </c>
      <c r="G69" s="26" t="s">
        <v>256</v>
      </c>
      <c r="H69" s="5"/>
      <c r="I69" s="1"/>
    </row>
    <row r="70" spans="1:9" ht="15" hidden="1">
      <c r="A70" s="8"/>
      <c r="B70" s="6"/>
      <c r="C70" s="7"/>
      <c r="D70" s="8"/>
      <c r="E70" s="9"/>
      <c r="F70" s="9"/>
      <c r="G70" s="26"/>
      <c r="H70" s="5"/>
      <c r="I70" s="1"/>
    </row>
    <row r="71" spans="1:9" ht="15" hidden="1">
      <c r="A71" s="8"/>
      <c r="B71" s="6"/>
      <c r="C71" s="7"/>
      <c r="D71" s="8"/>
      <c r="E71" s="9"/>
      <c r="F71" s="9"/>
      <c r="G71" s="26"/>
      <c r="H71" s="5"/>
      <c r="I71" s="1"/>
    </row>
    <row r="72" spans="1:9" ht="15" hidden="1">
      <c r="A72" s="8"/>
      <c r="B72" s="6"/>
      <c r="C72" s="7"/>
      <c r="D72" s="8"/>
      <c r="E72" s="9"/>
      <c r="F72" s="9"/>
      <c r="G72" s="26"/>
      <c r="H72" s="5"/>
      <c r="I72" s="1"/>
    </row>
    <row r="73" spans="1:9" ht="15" hidden="1">
      <c r="A73" s="8"/>
      <c r="B73" s="6"/>
      <c r="C73" s="7"/>
      <c r="D73" s="8"/>
      <c r="E73" s="9"/>
      <c r="F73" s="9"/>
      <c r="G73" s="26"/>
      <c r="H73" s="5"/>
      <c r="I73" s="1"/>
    </row>
    <row r="74" spans="1:9" ht="15" hidden="1">
      <c r="A74" s="8"/>
      <c r="B74" s="6"/>
      <c r="C74" s="7"/>
      <c r="D74" s="8"/>
      <c r="E74" s="9"/>
      <c r="F74" s="9"/>
      <c r="G74" s="26"/>
      <c r="H74" s="5"/>
      <c r="I74" s="1"/>
    </row>
    <row r="75" spans="1:9" ht="15" hidden="1">
      <c r="A75" s="8"/>
      <c r="B75" s="6"/>
      <c r="C75" s="7"/>
      <c r="D75" s="8"/>
      <c r="E75" s="9"/>
      <c r="F75" s="9"/>
      <c r="G75" s="26"/>
      <c r="H75" s="5"/>
      <c r="I75" s="1"/>
    </row>
    <row r="76" spans="1:9" ht="15" hidden="1">
      <c r="A76" s="8"/>
      <c r="B76" s="6"/>
      <c r="C76" s="7"/>
      <c r="D76" s="8"/>
      <c r="E76" s="9"/>
      <c r="F76" s="9"/>
      <c r="G76" s="26"/>
      <c r="H76" s="5"/>
      <c r="I76" s="1"/>
    </row>
    <row r="77" spans="1:9" ht="15" hidden="1">
      <c r="A77" s="8"/>
      <c r="B77" s="6"/>
      <c r="C77" s="7"/>
      <c r="D77" s="8"/>
      <c r="E77" s="9"/>
      <c r="F77" s="9"/>
      <c r="G77" s="26"/>
      <c r="H77" s="5"/>
      <c r="I77" s="1"/>
    </row>
    <row r="78" spans="1:9" ht="15" hidden="1">
      <c r="A78" s="8"/>
      <c r="B78" s="6"/>
      <c r="C78" s="7"/>
      <c r="D78" s="8"/>
      <c r="E78" s="9"/>
      <c r="F78" s="9"/>
      <c r="G78" s="26"/>
      <c r="H78" s="5"/>
      <c r="I78" s="1"/>
    </row>
    <row r="79" spans="1:9" ht="15" hidden="1">
      <c r="A79" s="8"/>
      <c r="B79" s="6"/>
      <c r="C79" s="7"/>
      <c r="D79" s="8"/>
      <c r="E79" s="9"/>
      <c r="F79" s="9"/>
      <c r="G79" s="26"/>
      <c r="H79" s="5"/>
      <c r="I79" s="1"/>
    </row>
    <row r="80" spans="1:9" ht="15" hidden="1">
      <c r="A80" s="8"/>
      <c r="B80" s="6"/>
      <c r="C80" s="7"/>
      <c r="D80" s="8"/>
      <c r="E80" s="9"/>
      <c r="F80" s="9"/>
      <c r="G80" s="26"/>
      <c r="H80" s="5"/>
      <c r="I80" s="1"/>
    </row>
    <row r="81" spans="1:9" ht="15" hidden="1">
      <c r="A81" s="8"/>
      <c r="B81" s="6"/>
      <c r="C81" s="7"/>
      <c r="D81" s="8"/>
      <c r="E81" s="9"/>
      <c r="F81" s="9"/>
      <c r="G81" s="26"/>
      <c r="H81" s="5"/>
      <c r="I81" s="1"/>
    </row>
    <row r="82" spans="1:9" ht="15" hidden="1">
      <c r="A82" s="8"/>
      <c r="B82" s="6"/>
      <c r="C82" s="7"/>
      <c r="D82" s="8"/>
      <c r="E82" s="9"/>
      <c r="F82" s="9"/>
      <c r="G82" s="26"/>
      <c r="H82" s="5"/>
      <c r="I82" s="1"/>
    </row>
    <row r="83" spans="1:9" ht="15" hidden="1">
      <c r="A83" s="8"/>
      <c r="B83" s="6"/>
      <c r="C83" s="7"/>
      <c r="D83" s="8"/>
      <c r="E83" s="9"/>
      <c r="F83" s="9"/>
      <c r="G83" s="26"/>
      <c r="H83" s="5"/>
      <c r="I83" s="1"/>
    </row>
    <row r="84" spans="1:9" ht="15" hidden="1">
      <c r="A84" s="8"/>
      <c r="B84" s="6"/>
      <c r="C84" s="7"/>
      <c r="D84" s="8"/>
      <c r="E84" s="9"/>
      <c r="F84" s="9"/>
      <c r="G84" s="26"/>
      <c r="H84" s="5"/>
      <c r="I84" s="1"/>
    </row>
    <row r="85" spans="1:9" ht="15" hidden="1">
      <c r="A85" s="8"/>
      <c r="B85" s="6"/>
      <c r="C85" s="7"/>
      <c r="D85" s="8"/>
      <c r="E85" s="9"/>
      <c r="F85" s="9"/>
      <c r="G85" s="26"/>
      <c r="H85" s="5"/>
      <c r="I85" s="1"/>
    </row>
    <row r="86" spans="1:9" ht="15" hidden="1">
      <c r="A86" s="8"/>
      <c r="B86" s="6"/>
      <c r="C86" s="7"/>
      <c r="D86" s="8"/>
      <c r="E86" s="9"/>
      <c r="F86" s="9"/>
      <c r="G86" s="26"/>
      <c r="H86" s="5"/>
      <c r="I86" s="1"/>
    </row>
    <row r="87" spans="1:9" ht="15" hidden="1">
      <c r="A87" s="8"/>
      <c r="B87" s="6"/>
      <c r="C87" s="7"/>
      <c r="D87" s="8"/>
      <c r="E87" s="9"/>
      <c r="F87" s="9"/>
      <c r="G87" s="26"/>
      <c r="H87" s="5"/>
      <c r="I87" s="1"/>
    </row>
    <row r="88" spans="1:9" ht="15" hidden="1">
      <c r="A88" s="8"/>
      <c r="B88" s="6"/>
      <c r="C88" s="7"/>
      <c r="D88" s="8"/>
      <c r="E88" s="9"/>
      <c r="F88" s="9"/>
      <c r="G88" s="26"/>
      <c r="H88" s="5"/>
      <c r="I88" s="1"/>
    </row>
    <row r="89" spans="1:9" ht="15" hidden="1">
      <c r="A89" s="8"/>
      <c r="B89" s="6"/>
      <c r="C89" s="7"/>
      <c r="D89" s="8"/>
      <c r="E89" s="9"/>
      <c r="F89" s="9"/>
      <c r="G89" s="26"/>
      <c r="H89" s="5"/>
      <c r="I89" s="1"/>
    </row>
    <row r="90" spans="1:9" ht="15" hidden="1">
      <c r="A90" s="8"/>
      <c r="B90" s="6"/>
      <c r="C90" s="7"/>
      <c r="D90" s="8"/>
      <c r="E90" s="9"/>
      <c r="F90" s="9"/>
      <c r="G90" s="26"/>
      <c r="H90" s="5"/>
      <c r="I90" s="1"/>
    </row>
    <row r="91" spans="1:9" ht="15" hidden="1">
      <c r="A91" s="8"/>
      <c r="B91" s="6"/>
      <c r="C91" s="7"/>
      <c r="D91" s="8"/>
      <c r="E91" s="9"/>
      <c r="F91" s="9"/>
      <c r="G91" s="26"/>
      <c r="H91" s="5"/>
      <c r="I91" s="1"/>
    </row>
    <row r="92" spans="1:9" ht="15" hidden="1">
      <c r="A92" s="8"/>
      <c r="B92" s="6"/>
      <c r="C92" s="7"/>
      <c r="D92" s="8"/>
      <c r="E92" s="9"/>
      <c r="F92" s="9"/>
      <c r="G92" s="26"/>
      <c r="H92" s="5"/>
      <c r="I92" s="1"/>
    </row>
    <row r="93" spans="1:9" ht="15" hidden="1">
      <c r="A93" s="8"/>
      <c r="B93" s="6"/>
      <c r="C93" s="7"/>
      <c r="D93" s="8"/>
      <c r="E93" s="9"/>
      <c r="F93" s="9"/>
      <c r="G93" s="26"/>
      <c r="H93" s="5"/>
      <c r="I93" s="1"/>
    </row>
    <row r="94" spans="1:9" ht="15" hidden="1">
      <c r="A94" s="8"/>
      <c r="B94" s="6"/>
      <c r="C94" s="7"/>
      <c r="D94" s="8"/>
      <c r="E94" s="9"/>
      <c r="F94" s="9"/>
      <c r="G94" s="26"/>
      <c r="H94" s="5"/>
      <c r="I94" s="1"/>
    </row>
    <row r="95" spans="1:9" ht="15" hidden="1">
      <c r="A95" s="8"/>
      <c r="B95" s="6"/>
      <c r="C95" s="7"/>
      <c r="D95" s="8"/>
      <c r="E95" s="9"/>
      <c r="F95" s="9"/>
      <c r="G95" s="26"/>
      <c r="H95" s="5"/>
      <c r="I95" s="1"/>
    </row>
    <row r="96" spans="1:9" ht="15" hidden="1">
      <c r="A96" s="8"/>
      <c r="B96" s="6"/>
      <c r="C96" s="7"/>
      <c r="D96" s="8"/>
      <c r="E96" s="9"/>
      <c r="F96" s="9"/>
      <c r="G96" s="26"/>
      <c r="H96" s="5"/>
      <c r="I96" s="1"/>
    </row>
    <row r="97" spans="1:9" ht="15" hidden="1">
      <c r="A97" s="8"/>
      <c r="B97" s="6"/>
      <c r="C97" s="7"/>
      <c r="D97" s="8"/>
      <c r="E97" s="9"/>
      <c r="F97" s="9"/>
      <c r="G97" s="26"/>
      <c r="H97" s="5"/>
      <c r="I97" s="1"/>
    </row>
    <row r="98" spans="1:9" ht="15" hidden="1">
      <c r="A98" s="8"/>
      <c r="B98" s="6"/>
      <c r="C98" s="7"/>
      <c r="D98" s="8"/>
      <c r="E98" s="9"/>
      <c r="F98" s="9"/>
      <c r="G98" s="26"/>
      <c r="H98" s="5"/>
      <c r="I98" s="1"/>
    </row>
    <row r="99" spans="1:9" ht="15" hidden="1">
      <c r="A99" s="8"/>
      <c r="B99" s="6"/>
      <c r="C99" s="7"/>
      <c r="D99" s="8"/>
      <c r="E99" s="9"/>
      <c r="F99" s="9"/>
      <c r="G99" s="26"/>
      <c r="H99" s="5"/>
      <c r="I99" s="1"/>
    </row>
    <row r="100" spans="1:9" ht="15" hidden="1">
      <c r="A100" s="8"/>
      <c r="B100" s="13"/>
      <c r="C100" s="7"/>
      <c r="D100" s="8"/>
      <c r="E100" s="14"/>
      <c r="F100" s="14"/>
      <c r="G100" s="14"/>
      <c r="H100" s="5"/>
      <c r="I100" s="1"/>
    </row>
    <row r="101" spans="1:9" ht="15" hidden="1">
      <c r="A101" s="8"/>
      <c r="B101" s="6"/>
      <c r="C101" s="7"/>
      <c r="D101" s="8"/>
      <c r="E101" s="9"/>
      <c r="F101" s="9"/>
      <c r="G101" s="26"/>
      <c r="H101" s="5"/>
      <c r="I101" s="1"/>
    </row>
    <row r="102" spans="1:9" ht="15" hidden="1">
      <c r="A102" s="8"/>
      <c r="B102" s="6"/>
      <c r="C102" s="7"/>
      <c r="D102" s="8"/>
      <c r="E102" s="9"/>
      <c r="F102" s="9"/>
      <c r="G102" s="26"/>
      <c r="H102" s="5"/>
      <c r="I102" s="1"/>
    </row>
    <row r="103" spans="1:9" ht="15" hidden="1">
      <c r="A103" s="8"/>
      <c r="B103" s="6"/>
      <c r="C103" s="7"/>
      <c r="D103" s="8"/>
      <c r="E103" s="9"/>
      <c r="F103" s="9"/>
      <c r="G103" s="26"/>
      <c r="H103" s="5"/>
      <c r="I103" s="1"/>
    </row>
    <row r="104" spans="1:9" ht="15" hidden="1">
      <c r="A104" s="8"/>
      <c r="B104" s="6"/>
      <c r="C104" s="7"/>
      <c r="D104" s="8"/>
      <c r="E104" s="9"/>
      <c r="F104" s="9"/>
      <c r="G104" s="26"/>
      <c r="H104" s="5"/>
      <c r="I104" s="1"/>
    </row>
    <row r="105" spans="1:9" ht="20.25" customHeight="1" thickBot="1">
      <c r="A105" s="90" t="s">
        <v>85</v>
      </c>
      <c r="B105" s="91"/>
      <c r="C105" s="21">
        <v>2389000</v>
      </c>
      <c r="D105" s="22">
        <v>408681</v>
      </c>
      <c r="E105" s="23">
        <f>E16/1000</f>
        <v>3529.05</v>
      </c>
      <c r="F105" s="23">
        <f>F16/1000</f>
        <v>1717.63926</v>
      </c>
      <c r="G105" s="27">
        <f>ROUND(F105*100/E105,2)</f>
        <v>48.67</v>
      </c>
      <c r="H105" s="3"/>
      <c r="I105" s="3"/>
    </row>
    <row r="106" spans="1:7" ht="21.75" customHeight="1">
      <c r="A106" s="77" t="s">
        <v>86</v>
      </c>
      <c r="B106" s="94"/>
      <c r="C106" s="78"/>
      <c r="D106" s="78"/>
      <c r="E106" s="78"/>
      <c r="F106" s="78"/>
      <c r="G106" s="79"/>
    </row>
    <row r="107" spans="1:7" ht="27.75" customHeight="1">
      <c r="A107" s="61" t="s">
        <v>174</v>
      </c>
      <c r="B107" s="65" t="s">
        <v>167</v>
      </c>
      <c r="E107" s="63">
        <v>556</v>
      </c>
      <c r="F107" s="63">
        <v>246.4</v>
      </c>
      <c r="G107" s="19">
        <f aca="true" t="shared" si="1" ref="G107:G158">ROUND(F107*100/E107,2)</f>
        <v>44.32</v>
      </c>
    </row>
    <row r="108" spans="1:7" ht="17.25" customHeight="1">
      <c r="A108" s="61" t="s">
        <v>175</v>
      </c>
      <c r="B108" s="65" t="s">
        <v>87</v>
      </c>
      <c r="E108" s="63">
        <v>556</v>
      </c>
      <c r="F108" s="63">
        <v>246.4</v>
      </c>
      <c r="G108" s="19">
        <f t="shared" si="1"/>
        <v>44.32</v>
      </c>
    </row>
    <row r="109" spans="1:7" ht="15" customHeight="1">
      <c r="A109" s="61" t="s">
        <v>176</v>
      </c>
      <c r="B109" s="65" t="s">
        <v>88</v>
      </c>
      <c r="E109" s="63">
        <v>556</v>
      </c>
      <c r="F109" s="63">
        <v>246.4</v>
      </c>
      <c r="G109" s="19">
        <f t="shared" si="1"/>
        <v>44.32</v>
      </c>
    </row>
    <row r="110" spans="1:7" ht="15.75" customHeight="1">
      <c r="A110" s="61" t="s">
        <v>177</v>
      </c>
      <c r="B110" s="65" t="s">
        <v>89</v>
      </c>
      <c r="E110" s="63">
        <v>427</v>
      </c>
      <c r="F110" s="63">
        <v>200.9</v>
      </c>
      <c r="G110" s="19">
        <f t="shared" si="1"/>
        <v>47.05</v>
      </c>
    </row>
    <row r="111" spans="1:7" ht="23.25">
      <c r="A111" s="61" t="s">
        <v>178</v>
      </c>
      <c r="B111" s="65" t="s">
        <v>91</v>
      </c>
      <c r="E111" s="63">
        <v>129</v>
      </c>
      <c r="F111" s="63">
        <v>45.5</v>
      </c>
      <c r="G111" s="19">
        <f t="shared" si="1"/>
        <v>35.27</v>
      </c>
    </row>
    <row r="112" spans="1:7" ht="34.5">
      <c r="A112" s="61" t="s">
        <v>179</v>
      </c>
      <c r="B112" s="65" t="s">
        <v>168</v>
      </c>
      <c r="E112" s="63">
        <v>19.5</v>
      </c>
      <c r="F112" s="63">
        <v>15</v>
      </c>
      <c r="G112" s="19">
        <f t="shared" si="1"/>
        <v>76.92</v>
      </c>
    </row>
    <row r="113" spans="1:7" ht="23.25">
      <c r="A113" s="61" t="s">
        <v>180</v>
      </c>
      <c r="B113" s="65" t="s">
        <v>87</v>
      </c>
      <c r="E113" s="63">
        <v>19.5</v>
      </c>
      <c r="F113" s="63">
        <v>15</v>
      </c>
      <c r="G113" s="19">
        <f t="shared" si="1"/>
        <v>76.92</v>
      </c>
    </row>
    <row r="114" spans="1:7" ht="23.25">
      <c r="A114" s="61" t="s">
        <v>181</v>
      </c>
      <c r="B114" s="65" t="s">
        <v>88</v>
      </c>
      <c r="E114" s="63">
        <v>19.5</v>
      </c>
      <c r="F114" s="63">
        <v>15</v>
      </c>
      <c r="G114" s="19">
        <f t="shared" si="1"/>
        <v>76.92</v>
      </c>
    </row>
    <row r="115" spans="1:7" ht="23.25">
      <c r="A115" s="61" t="s">
        <v>182</v>
      </c>
      <c r="B115" s="65" t="s">
        <v>90</v>
      </c>
      <c r="E115" s="63">
        <v>15</v>
      </c>
      <c r="F115" s="63">
        <v>15</v>
      </c>
      <c r="G115" s="19">
        <f t="shared" si="1"/>
        <v>100</v>
      </c>
    </row>
    <row r="116" spans="1:7" ht="23.25">
      <c r="A116" s="61" t="s">
        <v>183</v>
      </c>
      <c r="B116" s="65" t="s">
        <v>91</v>
      </c>
      <c r="E116" s="63">
        <v>4.5</v>
      </c>
      <c r="F116" s="63" t="s">
        <v>256</v>
      </c>
      <c r="G116" s="64" t="s">
        <v>256</v>
      </c>
    </row>
    <row r="117" spans="1:7" ht="34.5">
      <c r="A117" s="61" t="s">
        <v>184</v>
      </c>
      <c r="B117" s="65" t="s">
        <v>167</v>
      </c>
      <c r="E117" s="63">
        <v>408.54</v>
      </c>
      <c r="F117" s="63">
        <v>184.5</v>
      </c>
      <c r="G117" s="19">
        <f t="shared" si="1"/>
        <v>45.16</v>
      </c>
    </row>
    <row r="118" spans="1:7" ht="23.25">
      <c r="A118" s="61" t="s">
        <v>185</v>
      </c>
      <c r="B118" s="65" t="s">
        <v>87</v>
      </c>
      <c r="E118" s="63">
        <v>408.54</v>
      </c>
      <c r="F118" s="63">
        <v>184.5</v>
      </c>
      <c r="G118" s="19">
        <f t="shared" si="1"/>
        <v>45.16</v>
      </c>
    </row>
    <row r="119" spans="1:7" ht="23.25">
      <c r="A119" s="61" t="s">
        <v>186</v>
      </c>
      <c r="B119" s="65" t="s">
        <v>88</v>
      </c>
      <c r="E119" s="63">
        <v>408.54</v>
      </c>
      <c r="F119" s="63">
        <v>184.5</v>
      </c>
      <c r="G119" s="19">
        <f t="shared" si="1"/>
        <v>45.16</v>
      </c>
    </row>
    <row r="120" spans="1:7" ht="23.25">
      <c r="A120" s="61" t="s">
        <v>187</v>
      </c>
      <c r="B120" s="65" t="s">
        <v>89</v>
      </c>
      <c r="E120" s="63">
        <v>343.1</v>
      </c>
      <c r="F120" s="63">
        <v>138.2</v>
      </c>
      <c r="G120" s="19">
        <f t="shared" si="1"/>
        <v>40.28</v>
      </c>
    </row>
    <row r="121" spans="1:7" ht="23.25">
      <c r="A121" s="61" t="s">
        <v>188</v>
      </c>
      <c r="B121" s="65" t="s">
        <v>91</v>
      </c>
      <c r="E121" s="63">
        <v>65.44</v>
      </c>
      <c r="F121" s="63">
        <v>46.2</v>
      </c>
      <c r="G121" s="19">
        <f t="shared" si="1"/>
        <v>70.6</v>
      </c>
    </row>
    <row r="122" spans="1:7" ht="34.5">
      <c r="A122" s="61" t="s">
        <v>189</v>
      </c>
      <c r="B122" s="65" t="s">
        <v>168</v>
      </c>
      <c r="E122" s="63">
        <v>17.46</v>
      </c>
      <c r="F122" s="63">
        <v>17.1</v>
      </c>
      <c r="G122" s="19">
        <f t="shared" si="1"/>
        <v>97.94</v>
      </c>
    </row>
    <row r="123" spans="1:7" ht="23.25">
      <c r="A123" s="61" t="s">
        <v>190</v>
      </c>
      <c r="B123" s="65" t="s">
        <v>87</v>
      </c>
      <c r="E123" s="63">
        <v>17.46</v>
      </c>
      <c r="F123" s="63">
        <v>17.1</v>
      </c>
      <c r="G123" s="19">
        <f t="shared" si="1"/>
        <v>97.94</v>
      </c>
    </row>
    <row r="124" spans="1:7" ht="23.25">
      <c r="A124" s="61" t="s">
        <v>191</v>
      </c>
      <c r="B124" s="65" t="s">
        <v>88</v>
      </c>
      <c r="E124" s="63">
        <v>17.46</v>
      </c>
      <c r="F124" s="63">
        <v>17.1</v>
      </c>
      <c r="G124" s="19">
        <f t="shared" si="1"/>
        <v>97.94</v>
      </c>
    </row>
    <row r="125" spans="1:7" ht="23.25">
      <c r="A125" s="61" t="s">
        <v>192</v>
      </c>
      <c r="B125" s="65" t="s">
        <v>90</v>
      </c>
      <c r="E125" s="63">
        <v>0.6</v>
      </c>
      <c r="F125" s="63">
        <v>0.25</v>
      </c>
      <c r="G125" s="19">
        <f t="shared" si="1"/>
        <v>41.67</v>
      </c>
    </row>
    <row r="126" spans="1:7" ht="23.25">
      <c r="A126" s="61" t="s">
        <v>257</v>
      </c>
      <c r="B126" s="65" t="s">
        <v>91</v>
      </c>
      <c r="E126" s="63">
        <v>16.86</v>
      </c>
      <c r="F126" s="63">
        <v>16.8</v>
      </c>
      <c r="G126" s="19">
        <f t="shared" si="1"/>
        <v>99.64</v>
      </c>
    </row>
    <row r="127" spans="1:7" ht="23.25">
      <c r="A127" s="61" t="s">
        <v>193</v>
      </c>
      <c r="B127" s="65" t="s">
        <v>169</v>
      </c>
      <c r="E127" s="63">
        <v>147.9</v>
      </c>
      <c r="F127" s="63">
        <v>36.8</v>
      </c>
      <c r="G127" s="19">
        <f t="shared" si="1"/>
        <v>24.88</v>
      </c>
    </row>
    <row r="128" spans="1:7" ht="23.25">
      <c r="A128" s="61" t="s">
        <v>194</v>
      </c>
      <c r="B128" s="65" t="s">
        <v>87</v>
      </c>
      <c r="E128" s="63">
        <v>27</v>
      </c>
      <c r="F128" s="63">
        <v>9.9</v>
      </c>
      <c r="G128" s="19">
        <f t="shared" si="1"/>
        <v>36.67</v>
      </c>
    </row>
    <row r="129" spans="1:7" ht="23.25">
      <c r="A129" s="61" t="s">
        <v>195</v>
      </c>
      <c r="B129" s="65" t="s">
        <v>92</v>
      </c>
      <c r="E129" s="63">
        <v>27</v>
      </c>
      <c r="F129" s="63">
        <v>9.9</v>
      </c>
      <c r="G129" s="19">
        <f t="shared" si="1"/>
        <v>36.67</v>
      </c>
    </row>
    <row r="130" spans="1:7" ht="23.25">
      <c r="A130" s="61" t="s">
        <v>196</v>
      </c>
      <c r="B130" s="65" t="s">
        <v>93</v>
      </c>
      <c r="E130" s="63">
        <v>15.3</v>
      </c>
      <c r="F130" s="63">
        <v>6.9</v>
      </c>
      <c r="G130" s="19">
        <f t="shared" si="1"/>
        <v>45.1</v>
      </c>
    </row>
    <row r="131" spans="1:7" ht="23.25">
      <c r="A131" s="61" t="s">
        <v>197</v>
      </c>
      <c r="B131" s="65" t="s">
        <v>94</v>
      </c>
      <c r="E131" s="63">
        <v>5.8</v>
      </c>
      <c r="F131" s="63">
        <v>3</v>
      </c>
      <c r="G131" s="19">
        <f t="shared" si="1"/>
        <v>51.72</v>
      </c>
    </row>
    <row r="132" spans="1:7" ht="23.25">
      <c r="A132" s="61" t="s">
        <v>198</v>
      </c>
      <c r="B132" s="65" t="s">
        <v>95</v>
      </c>
      <c r="E132" s="63">
        <v>2.4</v>
      </c>
      <c r="F132" s="63" t="s">
        <v>256</v>
      </c>
      <c r="G132" s="64" t="s">
        <v>256</v>
      </c>
    </row>
    <row r="133" spans="1:7" ht="23.25">
      <c r="A133" s="61" t="s">
        <v>199</v>
      </c>
      <c r="B133" s="65" t="s">
        <v>96</v>
      </c>
      <c r="E133" s="63">
        <v>3.5</v>
      </c>
      <c r="F133" s="63" t="s">
        <v>256</v>
      </c>
      <c r="G133" s="64" t="s">
        <v>256</v>
      </c>
    </row>
    <row r="134" spans="1:7" ht="23.25">
      <c r="A134" s="61" t="s">
        <v>200</v>
      </c>
      <c r="B134" s="65" t="s">
        <v>98</v>
      </c>
      <c r="E134" s="63">
        <v>120.9</v>
      </c>
      <c r="F134" s="63">
        <v>26.9</v>
      </c>
      <c r="G134" s="19">
        <f t="shared" si="1"/>
        <v>22.25</v>
      </c>
    </row>
    <row r="135" spans="1:7" ht="23.25">
      <c r="A135" s="61" t="s">
        <v>201</v>
      </c>
      <c r="B135" s="65" t="s">
        <v>170</v>
      </c>
      <c r="E135" s="63">
        <v>0.7</v>
      </c>
      <c r="F135" s="63">
        <v>0.7</v>
      </c>
      <c r="G135" s="19">
        <f t="shared" si="1"/>
        <v>100</v>
      </c>
    </row>
    <row r="136" spans="1:7" ht="23.25">
      <c r="A136" s="61" t="s">
        <v>202</v>
      </c>
      <c r="B136" s="65" t="s">
        <v>99</v>
      </c>
      <c r="E136" s="63">
        <v>120.2</v>
      </c>
      <c r="F136" s="63">
        <v>26.3</v>
      </c>
      <c r="G136" s="19">
        <f t="shared" si="1"/>
        <v>21.88</v>
      </c>
    </row>
    <row r="137" spans="1:7" ht="23.25">
      <c r="A137" s="61" t="s">
        <v>203</v>
      </c>
      <c r="B137" s="65" t="s">
        <v>171</v>
      </c>
      <c r="E137" s="63">
        <v>16.69</v>
      </c>
      <c r="F137" s="63">
        <v>0.2</v>
      </c>
      <c r="G137" s="19">
        <f t="shared" si="1"/>
        <v>1.2</v>
      </c>
    </row>
    <row r="138" spans="1:7" ht="23.25">
      <c r="A138" s="61" t="s">
        <v>204</v>
      </c>
      <c r="B138" s="65" t="s">
        <v>87</v>
      </c>
      <c r="E138" s="63">
        <v>16.69</v>
      </c>
      <c r="F138" s="63">
        <v>0.2</v>
      </c>
      <c r="G138" s="19">
        <f t="shared" si="1"/>
        <v>1.2</v>
      </c>
    </row>
    <row r="139" spans="1:7" ht="23.25">
      <c r="A139" s="61" t="s">
        <v>205</v>
      </c>
      <c r="B139" s="65" t="s">
        <v>97</v>
      </c>
      <c r="E139" s="63">
        <v>16.69</v>
      </c>
      <c r="F139" s="63">
        <v>0.2</v>
      </c>
      <c r="G139" s="19">
        <f t="shared" si="1"/>
        <v>1.2</v>
      </c>
    </row>
    <row r="140" spans="1:7" ht="23.25">
      <c r="A140" s="61" t="s">
        <v>206</v>
      </c>
      <c r="B140" s="65" t="s">
        <v>172</v>
      </c>
      <c r="E140" s="63">
        <v>25.31</v>
      </c>
      <c r="F140" s="63">
        <v>25.3</v>
      </c>
      <c r="G140" s="19">
        <f t="shared" si="1"/>
        <v>99.96</v>
      </c>
    </row>
    <row r="141" spans="1:7" ht="23.25">
      <c r="A141" s="61" t="s">
        <v>207</v>
      </c>
      <c r="B141" s="65" t="s">
        <v>87</v>
      </c>
      <c r="E141" s="63">
        <v>25.31</v>
      </c>
      <c r="F141" s="63">
        <v>25.3</v>
      </c>
      <c r="G141" s="19">
        <f t="shared" si="1"/>
        <v>99.96</v>
      </c>
    </row>
    <row r="142" spans="1:7" ht="23.25">
      <c r="A142" s="61" t="s">
        <v>208</v>
      </c>
      <c r="B142" s="65" t="s">
        <v>97</v>
      </c>
      <c r="E142" s="63">
        <v>25.31</v>
      </c>
      <c r="F142" s="63">
        <v>25.3</v>
      </c>
      <c r="G142" s="19">
        <f t="shared" si="1"/>
        <v>99.96</v>
      </c>
    </row>
    <row r="143" spans="1:7" ht="23.25">
      <c r="A143" s="61" t="s">
        <v>209</v>
      </c>
      <c r="B143" s="65" t="s">
        <v>169</v>
      </c>
      <c r="E143" s="63">
        <v>0.15</v>
      </c>
      <c r="F143" s="63">
        <v>0.15</v>
      </c>
      <c r="G143" s="19">
        <f t="shared" si="1"/>
        <v>100</v>
      </c>
    </row>
    <row r="144" spans="1:7" ht="23.25">
      <c r="A144" s="61" t="s">
        <v>210</v>
      </c>
      <c r="B144" s="65" t="s">
        <v>98</v>
      </c>
      <c r="E144" s="63">
        <v>0.15</v>
      </c>
      <c r="F144" s="63">
        <v>0.15</v>
      </c>
      <c r="G144" s="19">
        <f t="shared" si="1"/>
        <v>100</v>
      </c>
    </row>
    <row r="145" spans="1:7" ht="23.25">
      <c r="A145" s="61" t="s">
        <v>211</v>
      </c>
      <c r="B145" s="65" t="s">
        <v>99</v>
      </c>
      <c r="E145" s="63">
        <v>0.15</v>
      </c>
      <c r="F145" s="63">
        <v>0.15</v>
      </c>
      <c r="G145" s="19">
        <f t="shared" si="1"/>
        <v>100</v>
      </c>
    </row>
    <row r="146" spans="1:7" ht="34.5">
      <c r="A146" s="61" t="s">
        <v>212</v>
      </c>
      <c r="B146" s="65" t="s">
        <v>167</v>
      </c>
      <c r="E146" s="63">
        <v>58.3</v>
      </c>
      <c r="F146" s="63">
        <v>24.6</v>
      </c>
      <c r="G146" s="19">
        <f t="shared" si="1"/>
        <v>42.2</v>
      </c>
    </row>
    <row r="147" spans="1:7" ht="23.25">
      <c r="A147" s="61" t="s">
        <v>213</v>
      </c>
      <c r="B147" s="65" t="s">
        <v>87</v>
      </c>
      <c r="E147" s="63">
        <v>58.3</v>
      </c>
      <c r="F147" s="63">
        <v>24.6</v>
      </c>
      <c r="G147" s="19">
        <f t="shared" si="1"/>
        <v>42.2</v>
      </c>
    </row>
    <row r="148" spans="1:7" ht="23.25">
      <c r="A148" s="61" t="s">
        <v>214</v>
      </c>
      <c r="B148" s="65" t="s">
        <v>88</v>
      </c>
      <c r="E148" s="63">
        <v>58.3</v>
      </c>
      <c r="F148" s="63">
        <v>24.6</v>
      </c>
      <c r="G148" s="19">
        <f t="shared" si="1"/>
        <v>42.2</v>
      </c>
    </row>
    <row r="149" spans="1:7" ht="23.25">
      <c r="A149" s="61" t="s">
        <v>215</v>
      </c>
      <c r="B149" s="65" t="s">
        <v>89</v>
      </c>
      <c r="E149" s="63">
        <v>44.8</v>
      </c>
      <c r="F149" s="63">
        <v>19</v>
      </c>
      <c r="G149" s="19">
        <f t="shared" si="1"/>
        <v>42.41</v>
      </c>
    </row>
    <row r="150" spans="1:7" ht="23.25">
      <c r="A150" s="61" t="s">
        <v>216</v>
      </c>
      <c r="B150" s="65" t="s">
        <v>91</v>
      </c>
      <c r="E150" s="63">
        <v>13.5</v>
      </c>
      <c r="F150" s="63">
        <v>5.6</v>
      </c>
      <c r="G150" s="19">
        <f t="shared" si="1"/>
        <v>41.48</v>
      </c>
    </row>
    <row r="151" spans="1:7" ht="23.25">
      <c r="A151" s="61" t="s">
        <v>217</v>
      </c>
      <c r="B151" s="65" t="s">
        <v>169</v>
      </c>
      <c r="E151" s="63">
        <v>1.6</v>
      </c>
      <c r="F151" s="63" t="s">
        <v>256</v>
      </c>
      <c r="G151" s="64" t="s">
        <v>256</v>
      </c>
    </row>
    <row r="152" spans="1:7" ht="23.25">
      <c r="A152" s="61" t="s">
        <v>218</v>
      </c>
      <c r="B152" s="65" t="s">
        <v>98</v>
      </c>
      <c r="E152" s="63">
        <v>1.6</v>
      </c>
      <c r="F152" s="63" t="s">
        <v>256</v>
      </c>
      <c r="G152" s="64" t="s">
        <v>256</v>
      </c>
    </row>
    <row r="153" spans="1:7" ht="23.25">
      <c r="A153" s="61" t="s">
        <v>219</v>
      </c>
      <c r="B153" s="65" t="s">
        <v>99</v>
      </c>
      <c r="E153" s="63">
        <v>1.6</v>
      </c>
      <c r="F153" s="63" t="s">
        <v>256</v>
      </c>
      <c r="G153" s="64" t="s">
        <v>256</v>
      </c>
    </row>
    <row r="154" spans="1:7" ht="23.25">
      <c r="A154" s="61" t="s">
        <v>220</v>
      </c>
      <c r="B154" s="65" t="s">
        <v>169</v>
      </c>
      <c r="E154" s="63">
        <v>14.17</v>
      </c>
      <c r="F154" s="63">
        <v>14.2</v>
      </c>
      <c r="G154" s="19">
        <f t="shared" si="1"/>
        <v>100.21</v>
      </c>
    </row>
    <row r="155" spans="1:7" ht="23.25">
      <c r="A155" s="61" t="s">
        <v>221</v>
      </c>
      <c r="B155" s="65" t="s">
        <v>87</v>
      </c>
      <c r="E155" s="63">
        <v>9.17</v>
      </c>
      <c r="F155" s="63">
        <v>9.2</v>
      </c>
      <c r="G155" s="19">
        <f t="shared" si="1"/>
        <v>100.33</v>
      </c>
    </row>
    <row r="156" spans="1:7" ht="23.25">
      <c r="A156" s="61" t="s">
        <v>222</v>
      </c>
      <c r="B156" s="65" t="s">
        <v>92</v>
      </c>
      <c r="E156" s="63">
        <v>9.17</v>
      </c>
      <c r="F156" s="63">
        <v>9.2</v>
      </c>
      <c r="G156" s="19">
        <f t="shared" si="1"/>
        <v>100.33</v>
      </c>
    </row>
    <row r="157" spans="1:7" ht="23.25">
      <c r="A157" s="61" t="s">
        <v>223</v>
      </c>
      <c r="B157" s="65" t="s">
        <v>96</v>
      </c>
      <c r="E157" s="63">
        <v>9.17</v>
      </c>
      <c r="F157" s="63">
        <v>9.2</v>
      </c>
      <c r="G157" s="19">
        <f t="shared" si="1"/>
        <v>100.33</v>
      </c>
    </row>
    <row r="158" spans="1:7" ht="23.25">
      <c r="A158" s="61" t="s">
        <v>258</v>
      </c>
      <c r="B158" s="65" t="s">
        <v>98</v>
      </c>
      <c r="E158" s="63">
        <v>5</v>
      </c>
      <c r="F158" s="63">
        <v>5</v>
      </c>
      <c r="G158" s="19">
        <f t="shared" si="1"/>
        <v>100</v>
      </c>
    </row>
    <row r="159" spans="1:7" ht="23.25">
      <c r="A159" s="61" t="s">
        <v>259</v>
      </c>
      <c r="B159" s="65" t="s">
        <v>99</v>
      </c>
      <c r="E159" s="63">
        <v>5</v>
      </c>
      <c r="F159" s="63">
        <v>5</v>
      </c>
      <c r="G159" s="19">
        <f aca="true" t="shared" si="2" ref="G159:G198">ROUND(F159*100/E159,2)</f>
        <v>100</v>
      </c>
    </row>
    <row r="160" spans="1:7" ht="23.25">
      <c r="A160" s="61" t="s">
        <v>260</v>
      </c>
      <c r="B160" s="65" t="s">
        <v>169</v>
      </c>
      <c r="E160" s="63">
        <v>76.75</v>
      </c>
      <c r="F160" s="63">
        <v>25.1</v>
      </c>
      <c r="G160" s="19">
        <f t="shared" si="2"/>
        <v>32.7</v>
      </c>
    </row>
    <row r="161" spans="1:7" ht="23.25">
      <c r="A161" s="61" t="s">
        <v>261</v>
      </c>
      <c r="B161" s="65" t="s">
        <v>87</v>
      </c>
      <c r="E161" s="63">
        <v>71.75</v>
      </c>
      <c r="F161" s="63">
        <v>20.1</v>
      </c>
      <c r="G161" s="19">
        <f t="shared" si="2"/>
        <v>28.01</v>
      </c>
    </row>
    <row r="162" spans="1:7" ht="23.25">
      <c r="A162" s="61" t="s">
        <v>262</v>
      </c>
      <c r="B162" s="65" t="s">
        <v>92</v>
      </c>
      <c r="E162" s="63">
        <v>71.75</v>
      </c>
      <c r="F162" s="63">
        <v>20.1</v>
      </c>
      <c r="G162" s="19">
        <f t="shared" si="2"/>
        <v>28.01</v>
      </c>
    </row>
    <row r="163" spans="1:7" ht="23.25">
      <c r="A163" s="61" t="s">
        <v>263</v>
      </c>
      <c r="B163" s="65" t="s">
        <v>95</v>
      </c>
      <c r="E163" s="63">
        <v>1.2</v>
      </c>
      <c r="F163" s="63">
        <v>1.2</v>
      </c>
      <c r="G163" s="19">
        <f t="shared" si="2"/>
        <v>100</v>
      </c>
    </row>
    <row r="164" spans="1:7" ht="23.25">
      <c r="A164" s="61" t="s">
        <v>264</v>
      </c>
      <c r="B164" s="65" t="s">
        <v>96</v>
      </c>
      <c r="E164" s="63">
        <v>70.55</v>
      </c>
      <c r="F164" s="63">
        <v>18.9</v>
      </c>
      <c r="G164" s="19">
        <f t="shared" si="2"/>
        <v>26.79</v>
      </c>
    </row>
    <row r="165" spans="1:7" ht="23.25">
      <c r="A165" s="61" t="s">
        <v>265</v>
      </c>
      <c r="B165" s="65" t="s">
        <v>98</v>
      </c>
      <c r="E165" s="63">
        <v>5</v>
      </c>
      <c r="F165" s="63">
        <v>5</v>
      </c>
      <c r="G165" s="19">
        <f t="shared" si="2"/>
        <v>100</v>
      </c>
    </row>
    <row r="166" spans="1:7" ht="23.25">
      <c r="A166" s="61" t="s">
        <v>266</v>
      </c>
      <c r="B166" s="65" t="s">
        <v>99</v>
      </c>
      <c r="E166" s="63">
        <v>5</v>
      </c>
      <c r="F166" s="63">
        <v>5</v>
      </c>
      <c r="G166" s="19">
        <f t="shared" si="2"/>
        <v>100</v>
      </c>
    </row>
    <row r="167" spans="1:7" ht="23.25">
      <c r="A167" s="61" t="s">
        <v>224</v>
      </c>
      <c r="B167" s="65" t="s">
        <v>173</v>
      </c>
      <c r="E167" s="63">
        <v>966.6</v>
      </c>
      <c r="F167" s="63">
        <v>598.2</v>
      </c>
      <c r="G167" s="19">
        <f t="shared" si="2"/>
        <v>61.89</v>
      </c>
    </row>
    <row r="168" spans="1:7" ht="23.25">
      <c r="A168" s="66" t="s">
        <v>225</v>
      </c>
      <c r="B168" s="67" t="s">
        <v>87</v>
      </c>
      <c r="C168" s="39"/>
      <c r="D168" s="39"/>
      <c r="E168" s="68">
        <v>966.6</v>
      </c>
      <c r="F168" s="68">
        <v>598.2</v>
      </c>
      <c r="G168" s="69">
        <f t="shared" si="2"/>
        <v>61.89</v>
      </c>
    </row>
    <row r="169" spans="1:7" ht="23.25">
      <c r="A169" s="66" t="s">
        <v>226</v>
      </c>
      <c r="B169" s="67" t="s">
        <v>100</v>
      </c>
      <c r="C169" s="39"/>
      <c r="D169" s="39"/>
      <c r="E169" s="68">
        <v>966.6</v>
      </c>
      <c r="F169" s="68">
        <v>598.2</v>
      </c>
      <c r="G169" s="69">
        <f t="shared" si="2"/>
        <v>61.89</v>
      </c>
    </row>
    <row r="170" spans="1:7" ht="23.25">
      <c r="A170" s="66" t="s">
        <v>227</v>
      </c>
      <c r="B170" s="67" t="s">
        <v>101</v>
      </c>
      <c r="C170" s="39"/>
      <c r="D170" s="39"/>
      <c r="E170" s="68">
        <v>966.6</v>
      </c>
      <c r="F170" s="68">
        <v>598.2</v>
      </c>
      <c r="G170" s="69">
        <f t="shared" si="2"/>
        <v>61.89</v>
      </c>
    </row>
    <row r="171" spans="1:7" ht="23.25">
      <c r="A171" s="66" t="s">
        <v>228</v>
      </c>
      <c r="B171" s="67" t="s">
        <v>169</v>
      </c>
      <c r="C171" s="39"/>
      <c r="D171" s="39"/>
      <c r="E171" s="68">
        <v>221.8</v>
      </c>
      <c r="F171" s="68">
        <v>52.8</v>
      </c>
      <c r="G171" s="69">
        <f t="shared" si="2"/>
        <v>23.81</v>
      </c>
    </row>
    <row r="172" spans="1:7" ht="23.25">
      <c r="A172" s="66" t="s">
        <v>229</v>
      </c>
      <c r="B172" s="67" t="s">
        <v>87</v>
      </c>
      <c r="C172" s="39"/>
      <c r="D172" s="39"/>
      <c r="E172" s="68">
        <v>221.8</v>
      </c>
      <c r="F172" s="68">
        <v>52.8</v>
      </c>
      <c r="G172" s="69">
        <f t="shared" si="2"/>
        <v>23.81</v>
      </c>
    </row>
    <row r="173" spans="1:7" ht="23.25">
      <c r="A173" s="66" t="s">
        <v>230</v>
      </c>
      <c r="B173" s="67" t="s">
        <v>92</v>
      </c>
      <c r="C173" s="39"/>
      <c r="D173" s="39"/>
      <c r="E173" s="68">
        <v>221.8</v>
      </c>
      <c r="F173" s="68">
        <v>52.8</v>
      </c>
      <c r="G173" s="69">
        <f t="shared" si="2"/>
        <v>23.81</v>
      </c>
    </row>
    <row r="174" spans="1:7" ht="23.25">
      <c r="A174" s="66" t="s">
        <v>231</v>
      </c>
      <c r="B174" s="67" t="s">
        <v>95</v>
      </c>
      <c r="C174" s="39"/>
      <c r="D174" s="39"/>
      <c r="E174" s="68">
        <v>33.33</v>
      </c>
      <c r="F174" s="68">
        <v>30.9</v>
      </c>
      <c r="G174" s="69">
        <f t="shared" si="2"/>
        <v>92.71</v>
      </c>
    </row>
    <row r="175" spans="1:7" ht="23.25">
      <c r="A175" s="66" t="s">
        <v>232</v>
      </c>
      <c r="B175" s="67" t="s">
        <v>96</v>
      </c>
      <c r="C175" s="39"/>
      <c r="D175" s="39"/>
      <c r="E175" s="68">
        <v>188.48</v>
      </c>
      <c r="F175" s="68">
        <v>21.8</v>
      </c>
      <c r="G175" s="69">
        <f t="shared" si="2"/>
        <v>11.57</v>
      </c>
    </row>
    <row r="176" spans="1:7" ht="23.25">
      <c r="A176" s="66" t="s">
        <v>233</v>
      </c>
      <c r="B176" s="67" t="s">
        <v>169</v>
      </c>
      <c r="C176" s="39"/>
      <c r="D176" s="39"/>
      <c r="E176" s="68">
        <v>232.78</v>
      </c>
      <c r="F176" s="68">
        <v>101.1</v>
      </c>
      <c r="G176" s="69">
        <f t="shared" si="2"/>
        <v>43.43</v>
      </c>
    </row>
    <row r="177" spans="1:7" ht="23.25">
      <c r="A177" s="66" t="s">
        <v>234</v>
      </c>
      <c r="B177" s="67" t="s">
        <v>87</v>
      </c>
      <c r="C177" s="39"/>
      <c r="D177" s="39"/>
      <c r="E177" s="68">
        <v>230.78</v>
      </c>
      <c r="F177" s="68">
        <v>99.1</v>
      </c>
      <c r="G177" s="69">
        <f t="shared" si="2"/>
        <v>42.94</v>
      </c>
    </row>
    <row r="178" spans="1:7" ht="23.25">
      <c r="A178" s="66" t="s">
        <v>235</v>
      </c>
      <c r="B178" s="67" t="s">
        <v>92</v>
      </c>
      <c r="C178" s="39"/>
      <c r="D178" s="39"/>
      <c r="E178" s="68">
        <v>230.78</v>
      </c>
      <c r="F178" s="68">
        <v>99.1</v>
      </c>
      <c r="G178" s="69">
        <f t="shared" si="2"/>
        <v>42.94</v>
      </c>
    </row>
    <row r="179" spans="1:7" ht="23.25">
      <c r="A179" s="66" t="s">
        <v>236</v>
      </c>
      <c r="B179" s="67" t="s">
        <v>94</v>
      </c>
      <c r="C179" s="39"/>
      <c r="D179" s="39"/>
      <c r="E179" s="68">
        <v>51.2</v>
      </c>
      <c r="F179" s="68">
        <v>25.1</v>
      </c>
      <c r="G179" s="69">
        <f t="shared" si="2"/>
        <v>49.02</v>
      </c>
    </row>
    <row r="180" spans="1:7" ht="23.25">
      <c r="A180" s="66" t="s">
        <v>237</v>
      </c>
      <c r="B180" s="67" t="s">
        <v>95</v>
      </c>
      <c r="C180" s="39"/>
      <c r="D180" s="39"/>
      <c r="E180" s="68">
        <v>178.58</v>
      </c>
      <c r="F180" s="68">
        <v>74</v>
      </c>
      <c r="G180" s="69">
        <f t="shared" si="2"/>
        <v>41.44</v>
      </c>
    </row>
    <row r="181" spans="1:7" ht="23.25">
      <c r="A181" s="66" t="s">
        <v>267</v>
      </c>
      <c r="B181" s="67" t="s">
        <v>98</v>
      </c>
      <c r="C181" s="39"/>
      <c r="D181" s="39"/>
      <c r="E181" s="68">
        <v>2</v>
      </c>
      <c r="F181" s="68">
        <v>2</v>
      </c>
      <c r="G181" s="69">
        <f t="shared" si="2"/>
        <v>100</v>
      </c>
    </row>
    <row r="182" spans="1:7" ht="23.25">
      <c r="A182" s="66" t="s">
        <v>268</v>
      </c>
      <c r="B182" s="67" t="s">
        <v>99</v>
      </c>
      <c r="C182" s="39"/>
      <c r="D182" s="39"/>
      <c r="E182" s="68">
        <v>2</v>
      </c>
      <c r="F182" s="68">
        <v>2</v>
      </c>
      <c r="G182" s="69">
        <f t="shared" si="2"/>
        <v>100</v>
      </c>
    </row>
    <row r="183" spans="1:7" ht="23.25">
      <c r="A183" s="66" t="s">
        <v>238</v>
      </c>
      <c r="B183" s="67" t="s">
        <v>169</v>
      </c>
      <c r="C183" s="39"/>
      <c r="D183" s="39"/>
      <c r="E183" s="68">
        <v>23.5</v>
      </c>
      <c r="F183" s="68">
        <v>19</v>
      </c>
      <c r="G183" s="69">
        <f t="shared" si="2"/>
        <v>80.85</v>
      </c>
    </row>
    <row r="184" spans="1:7" ht="23.25">
      <c r="A184" s="66" t="s">
        <v>239</v>
      </c>
      <c r="B184" s="67" t="s">
        <v>87</v>
      </c>
      <c r="C184" s="39"/>
      <c r="D184" s="39"/>
      <c r="E184" s="68">
        <v>14.84</v>
      </c>
      <c r="F184" s="68">
        <v>10.4</v>
      </c>
      <c r="G184" s="69">
        <f t="shared" si="2"/>
        <v>70.08</v>
      </c>
    </row>
    <row r="185" spans="1:7" ht="23.25">
      <c r="A185" s="66" t="s">
        <v>240</v>
      </c>
      <c r="B185" s="67" t="s">
        <v>92</v>
      </c>
      <c r="C185" s="39"/>
      <c r="D185" s="39"/>
      <c r="E185" s="68">
        <v>9.84</v>
      </c>
      <c r="F185" s="68">
        <v>9.8</v>
      </c>
      <c r="G185" s="69">
        <f t="shared" si="2"/>
        <v>99.59</v>
      </c>
    </row>
    <row r="186" spans="1:7" ht="23.25">
      <c r="A186" s="66" t="s">
        <v>241</v>
      </c>
      <c r="B186" s="67" t="s">
        <v>96</v>
      </c>
      <c r="C186" s="39"/>
      <c r="D186" s="39"/>
      <c r="E186" s="68">
        <v>9.84</v>
      </c>
      <c r="F186" s="68">
        <v>9.8</v>
      </c>
      <c r="G186" s="69">
        <f t="shared" si="2"/>
        <v>99.59</v>
      </c>
    </row>
    <row r="187" spans="1:7" ht="23.25">
      <c r="A187" s="66" t="s">
        <v>269</v>
      </c>
      <c r="B187" s="67" t="s">
        <v>97</v>
      </c>
      <c r="C187" s="39"/>
      <c r="D187" s="39"/>
      <c r="E187" s="68">
        <v>5</v>
      </c>
      <c r="F187" s="68">
        <v>0.55</v>
      </c>
      <c r="G187" s="69">
        <f t="shared" si="2"/>
        <v>11</v>
      </c>
    </row>
    <row r="188" spans="1:7" ht="23.25">
      <c r="A188" s="66" t="s">
        <v>270</v>
      </c>
      <c r="B188" s="67" t="s">
        <v>98</v>
      </c>
      <c r="C188" s="39"/>
      <c r="D188" s="39"/>
      <c r="E188" s="68">
        <v>8.66</v>
      </c>
      <c r="F188" s="68">
        <v>8.6</v>
      </c>
      <c r="G188" s="69">
        <f t="shared" si="2"/>
        <v>99.31</v>
      </c>
    </row>
    <row r="189" spans="1:7" ht="23.25">
      <c r="A189" s="66" t="s">
        <v>271</v>
      </c>
      <c r="B189" s="67" t="s">
        <v>99</v>
      </c>
      <c r="C189" s="39"/>
      <c r="D189" s="39"/>
      <c r="E189" s="68">
        <v>8.66</v>
      </c>
      <c r="F189" s="68">
        <v>8.6</v>
      </c>
      <c r="G189" s="69">
        <f t="shared" si="2"/>
        <v>99.31</v>
      </c>
    </row>
    <row r="190" spans="1:7" ht="23.25">
      <c r="A190" s="66" t="s">
        <v>272</v>
      </c>
      <c r="B190" s="67" t="s">
        <v>169</v>
      </c>
      <c r="C190" s="39"/>
      <c r="D190" s="39"/>
      <c r="E190" s="68">
        <v>30.04</v>
      </c>
      <c r="F190" s="68">
        <v>5.7</v>
      </c>
      <c r="G190" s="69">
        <f t="shared" si="2"/>
        <v>18.97</v>
      </c>
    </row>
    <row r="191" spans="1:7" ht="23.25">
      <c r="A191" s="66" t="s">
        <v>273</v>
      </c>
      <c r="B191" s="67" t="s">
        <v>87</v>
      </c>
      <c r="C191" s="39"/>
      <c r="D191" s="39"/>
      <c r="E191" s="68">
        <v>30.04</v>
      </c>
      <c r="F191" s="68">
        <v>5.7</v>
      </c>
      <c r="G191" s="69">
        <f t="shared" si="2"/>
        <v>18.97</v>
      </c>
    </row>
    <row r="192" spans="1:7" ht="23.25">
      <c r="A192" s="66" t="s">
        <v>274</v>
      </c>
      <c r="B192" s="67" t="s">
        <v>92</v>
      </c>
      <c r="C192" s="39"/>
      <c r="D192" s="39"/>
      <c r="E192" s="68">
        <v>5.9</v>
      </c>
      <c r="F192" s="68">
        <v>2.7</v>
      </c>
      <c r="G192" s="69">
        <f t="shared" si="2"/>
        <v>45.76</v>
      </c>
    </row>
    <row r="193" spans="1:7" ht="23.25">
      <c r="A193" s="66" t="s">
        <v>275</v>
      </c>
      <c r="B193" s="67" t="s">
        <v>277</v>
      </c>
      <c r="C193" s="39"/>
      <c r="D193" s="39"/>
      <c r="E193" s="68">
        <v>5.9</v>
      </c>
      <c r="F193" s="68">
        <v>2.7</v>
      </c>
      <c r="G193" s="69">
        <f t="shared" si="2"/>
        <v>45.76</v>
      </c>
    </row>
    <row r="194" spans="1:7" ht="23.25">
      <c r="A194" s="66" t="s">
        <v>276</v>
      </c>
      <c r="B194" s="67" t="s">
        <v>97</v>
      </c>
      <c r="C194" s="39"/>
      <c r="D194" s="39"/>
      <c r="E194" s="68">
        <v>24.15</v>
      </c>
      <c r="F194" s="68">
        <v>3</v>
      </c>
      <c r="G194" s="69">
        <f t="shared" si="2"/>
        <v>12.42</v>
      </c>
    </row>
    <row r="195" spans="1:7" ht="23.25">
      <c r="A195" s="66" t="s">
        <v>242</v>
      </c>
      <c r="B195" s="67" t="s">
        <v>173</v>
      </c>
      <c r="C195" s="39"/>
      <c r="D195" s="39"/>
      <c r="E195" s="68">
        <v>815.4</v>
      </c>
      <c r="F195" s="68">
        <v>407.7</v>
      </c>
      <c r="G195" s="69">
        <f t="shared" si="2"/>
        <v>50</v>
      </c>
    </row>
    <row r="196" spans="1:7" ht="23.25">
      <c r="A196" s="66" t="s">
        <v>243</v>
      </c>
      <c r="B196" s="67" t="s">
        <v>87</v>
      </c>
      <c r="C196" s="39"/>
      <c r="D196" s="39"/>
      <c r="E196" s="68">
        <v>815.4</v>
      </c>
      <c r="F196" s="68">
        <v>407.7</v>
      </c>
      <c r="G196" s="69">
        <f t="shared" si="2"/>
        <v>50</v>
      </c>
    </row>
    <row r="197" spans="1:7" ht="23.25">
      <c r="A197" s="66" t="s">
        <v>244</v>
      </c>
      <c r="B197" s="67" t="s">
        <v>100</v>
      </c>
      <c r="C197" s="39"/>
      <c r="D197" s="39"/>
      <c r="E197" s="68">
        <v>815.4</v>
      </c>
      <c r="F197" s="68">
        <v>407.7</v>
      </c>
      <c r="G197" s="69">
        <f t="shared" si="2"/>
        <v>50</v>
      </c>
    </row>
    <row r="198" spans="1:7" ht="23.25">
      <c r="A198" s="61" t="s">
        <v>245</v>
      </c>
      <c r="B198" s="62" t="s">
        <v>101</v>
      </c>
      <c r="E198" s="63">
        <v>815.4</v>
      </c>
      <c r="F198" s="63">
        <v>407.7</v>
      </c>
      <c r="G198" s="19">
        <f t="shared" si="2"/>
        <v>50</v>
      </c>
    </row>
    <row r="199" spans="1:7" ht="15" hidden="1">
      <c r="A199" s="55"/>
      <c r="B199" s="56"/>
      <c r="E199" s="57"/>
      <c r="F199" s="57"/>
      <c r="G199" s="19"/>
    </row>
    <row r="200" spans="1:7" ht="15" hidden="1">
      <c r="A200" s="55"/>
      <c r="B200" s="56"/>
      <c r="E200" s="57"/>
      <c r="F200" s="57"/>
      <c r="G200" s="19"/>
    </row>
    <row r="201" spans="1:7" ht="15" hidden="1">
      <c r="A201" s="55"/>
      <c r="B201" s="56"/>
      <c r="E201" s="57"/>
      <c r="F201" s="57"/>
      <c r="G201" s="19"/>
    </row>
    <row r="202" spans="1:7" ht="15" hidden="1">
      <c r="A202" s="55"/>
      <c r="B202" s="56"/>
      <c r="E202" s="57"/>
      <c r="F202" s="57"/>
      <c r="G202" s="19"/>
    </row>
    <row r="203" spans="1:7" ht="15" hidden="1">
      <c r="A203" s="55"/>
      <c r="B203" s="56"/>
      <c r="E203" s="57"/>
      <c r="F203" s="57"/>
      <c r="G203" s="19"/>
    </row>
    <row r="204" spans="1:7" ht="15" hidden="1">
      <c r="A204" s="55"/>
      <c r="B204" s="56"/>
      <c r="E204" s="57"/>
      <c r="F204" s="57"/>
      <c r="G204" s="19"/>
    </row>
    <row r="205" spans="1:7" ht="15" hidden="1">
      <c r="A205" s="55"/>
      <c r="B205" s="56"/>
      <c r="E205" s="57"/>
      <c r="F205" s="57"/>
      <c r="G205" s="19"/>
    </row>
    <row r="206" spans="1:7" ht="15" hidden="1">
      <c r="A206" s="55"/>
      <c r="B206" s="56"/>
      <c r="E206" s="57"/>
      <c r="F206" s="57"/>
      <c r="G206" s="19"/>
    </row>
    <row r="207" spans="1:7" ht="15" hidden="1">
      <c r="A207" s="55"/>
      <c r="B207" s="56"/>
      <c r="E207" s="57"/>
      <c r="F207" s="57"/>
      <c r="G207" s="19"/>
    </row>
    <row r="208" spans="1:7" ht="15" hidden="1">
      <c r="A208" s="24"/>
      <c r="B208" s="18"/>
      <c r="E208" s="19"/>
      <c r="F208" s="19"/>
      <c r="G208" s="19"/>
    </row>
    <row r="209" spans="1:7" ht="15" hidden="1">
      <c r="A209" s="24"/>
      <c r="B209" s="18"/>
      <c r="E209" s="19"/>
      <c r="F209" s="19"/>
      <c r="G209" s="19"/>
    </row>
    <row r="210" spans="1:7" ht="15" hidden="1">
      <c r="A210" s="24"/>
      <c r="B210" s="18"/>
      <c r="E210" s="19"/>
      <c r="F210" s="19"/>
      <c r="G210" s="19"/>
    </row>
    <row r="211" spans="1:7" ht="15" hidden="1">
      <c r="A211" s="24"/>
      <c r="B211" s="44"/>
      <c r="E211" s="19"/>
      <c r="F211" s="19"/>
      <c r="G211" s="19"/>
    </row>
    <row r="212" spans="1:7" ht="15" hidden="1">
      <c r="A212" s="24"/>
      <c r="B212" s="43"/>
      <c r="E212" s="19"/>
      <c r="F212" s="19"/>
      <c r="G212" s="19"/>
    </row>
    <row r="213" spans="1:7" ht="15.75" thickBot="1">
      <c r="A213" s="90" t="s">
        <v>83</v>
      </c>
      <c r="B213" s="91"/>
      <c r="C213" s="20">
        <v>2389000</v>
      </c>
      <c r="D213" s="17">
        <v>408681</v>
      </c>
      <c r="E213" s="98">
        <f>3632495/1000</f>
        <v>3632.495</v>
      </c>
      <c r="F213" s="98">
        <f>1773991.71/1000</f>
        <v>1773.99171</v>
      </c>
      <c r="G213" s="98">
        <f>ROUND(F213*100/E213,2)</f>
        <v>48.84</v>
      </c>
    </row>
    <row r="214" spans="1:7" s="39" customFormat="1" ht="34.5" customHeight="1" thickBot="1">
      <c r="A214" s="92" t="s">
        <v>120</v>
      </c>
      <c r="B214" s="93"/>
      <c r="C214" s="37"/>
      <c r="D214" s="38">
        <v>305718.82</v>
      </c>
      <c r="E214" s="102">
        <f>-E228</f>
        <v>-103.44499999999971</v>
      </c>
      <c r="F214" s="102">
        <f>-F228</f>
        <v>-56.35245000000009</v>
      </c>
      <c r="G214" s="42" t="s">
        <v>121</v>
      </c>
    </row>
    <row r="215" spans="1:7" ht="24" customHeight="1">
      <c r="A215" s="95" t="s">
        <v>84</v>
      </c>
      <c r="B215" s="96"/>
      <c r="C215" s="96"/>
      <c r="D215" s="96"/>
      <c r="E215" s="96"/>
      <c r="F215" s="96"/>
      <c r="G215" s="97"/>
    </row>
    <row r="216" spans="1:7" ht="15">
      <c r="A216" s="52" t="s">
        <v>109</v>
      </c>
      <c r="B216" s="51" t="s">
        <v>102</v>
      </c>
      <c r="E216" s="101">
        <f>-(-E217-E221)</f>
        <v>103.44499999999971</v>
      </c>
      <c r="F216" s="99">
        <f>-(-F217-F221)</f>
        <v>56.35245000000009</v>
      </c>
      <c r="G216" s="40" t="s">
        <v>121</v>
      </c>
    </row>
    <row r="217" spans="1:7" ht="15">
      <c r="A217" s="52" t="s">
        <v>110</v>
      </c>
      <c r="B217" s="51" t="s">
        <v>103</v>
      </c>
      <c r="E217" s="101">
        <f aca="true" t="shared" si="3" ref="E217:F219">E218</f>
        <v>-3529.05</v>
      </c>
      <c r="F217" s="101">
        <f t="shared" si="3"/>
        <v>-1717.63926</v>
      </c>
      <c r="G217" s="40" t="s">
        <v>121</v>
      </c>
    </row>
    <row r="218" spans="1:7" ht="15">
      <c r="A218" s="52" t="s">
        <v>111</v>
      </c>
      <c r="B218" s="50" t="s">
        <v>104</v>
      </c>
      <c r="E218" s="101">
        <f t="shared" si="3"/>
        <v>-3529.05</v>
      </c>
      <c r="F218" s="101">
        <f t="shared" si="3"/>
        <v>-1717.63926</v>
      </c>
      <c r="G218" s="40" t="s">
        <v>121</v>
      </c>
    </row>
    <row r="219" spans="1:7" ht="23.25">
      <c r="A219" s="52" t="s">
        <v>112</v>
      </c>
      <c r="B219" s="50" t="s">
        <v>105</v>
      </c>
      <c r="E219" s="101">
        <f t="shared" si="3"/>
        <v>-3529.05</v>
      </c>
      <c r="F219" s="101">
        <f t="shared" si="3"/>
        <v>-1717.63926</v>
      </c>
      <c r="G219" s="40" t="s">
        <v>121</v>
      </c>
    </row>
    <row r="220" spans="1:7" ht="23.25">
      <c r="A220" s="52" t="s">
        <v>113</v>
      </c>
      <c r="B220" s="50" t="s">
        <v>246</v>
      </c>
      <c r="E220" s="99">
        <f>-3529050/1000</f>
        <v>-3529.05</v>
      </c>
      <c r="F220" s="99">
        <f>-1717639.26/1000</f>
        <v>-1717.63926</v>
      </c>
      <c r="G220" s="40" t="s">
        <v>121</v>
      </c>
    </row>
    <row r="221" spans="1:7" ht="15">
      <c r="A221" s="52" t="s">
        <v>114</v>
      </c>
      <c r="B221" s="51" t="s">
        <v>106</v>
      </c>
      <c r="E221" s="71">
        <f aca="true" t="shared" si="4" ref="E221:F223">E222</f>
        <v>3632.495</v>
      </c>
      <c r="F221" s="101">
        <f t="shared" si="4"/>
        <v>1773.99171</v>
      </c>
      <c r="G221" s="40" t="s">
        <v>121</v>
      </c>
    </row>
    <row r="222" spans="1:7" ht="15">
      <c r="A222" s="53" t="s">
        <v>115</v>
      </c>
      <c r="B222" s="50" t="s">
        <v>107</v>
      </c>
      <c r="E222" s="71">
        <f t="shared" si="4"/>
        <v>3632.495</v>
      </c>
      <c r="F222" s="101">
        <f t="shared" si="4"/>
        <v>1773.99171</v>
      </c>
      <c r="G222" s="40" t="s">
        <v>121</v>
      </c>
    </row>
    <row r="223" spans="1:7" ht="23.25">
      <c r="A223" s="53" t="s">
        <v>116</v>
      </c>
      <c r="B223" s="50" t="s">
        <v>108</v>
      </c>
      <c r="E223" s="71">
        <f t="shared" si="4"/>
        <v>3632.495</v>
      </c>
      <c r="F223" s="101">
        <f t="shared" si="4"/>
        <v>1773.99171</v>
      </c>
      <c r="G223" s="40" t="s">
        <v>121</v>
      </c>
    </row>
    <row r="224" spans="1:7" ht="24" thickBot="1">
      <c r="A224" s="53" t="s">
        <v>117</v>
      </c>
      <c r="B224" s="50" t="s">
        <v>247</v>
      </c>
      <c r="C224" s="25"/>
      <c r="D224" s="25"/>
      <c r="E224" s="99">
        <f>3632495/1000</f>
        <v>3632.495</v>
      </c>
      <c r="F224" s="99">
        <f>1773991.71/1000</f>
        <v>1773.99171</v>
      </c>
      <c r="G224" s="41" t="s">
        <v>121</v>
      </c>
    </row>
    <row r="225" spans="1:7" ht="15" hidden="1">
      <c r="A225" s="45"/>
      <c r="B225" s="46"/>
      <c r="C225" s="47"/>
      <c r="D225" s="47"/>
      <c r="E225" s="48"/>
      <c r="F225" s="48"/>
      <c r="G225" s="49"/>
    </row>
    <row r="226" spans="1:7" ht="15" hidden="1">
      <c r="A226" s="45"/>
      <c r="B226" s="46"/>
      <c r="C226" s="47"/>
      <c r="D226" s="47"/>
      <c r="E226" s="48"/>
      <c r="F226" s="48"/>
      <c r="G226" s="49"/>
    </row>
    <row r="227" spans="1:7" ht="15.75" hidden="1" thickBot="1">
      <c r="A227" s="45"/>
      <c r="B227" s="46"/>
      <c r="C227" s="47"/>
      <c r="D227" s="47"/>
      <c r="E227" s="48"/>
      <c r="F227" s="48"/>
      <c r="G227" s="49"/>
    </row>
    <row r="228" spans="1:7" s="39" customFormat="1" ht="24" customHeight="1">
      <c r="A228" s="80" t="s">
        <v>119</v>
      </c>
      <c r="B228" s="81"/>
      <c r="C228" s="17">
        <v>7167000</v>
      </c>
      <c r="D228" s="17">
        <v>408798.04</v>
      </c>
      <c r="E228" s="100">
        <f>E216</f>
        <v>103.44499999999971</v>
      </c>
      <c r="F228" s="100">
        <f>F216</f>
        <v>56.35245000000009</v>
      </c>
      <c r="G228" s="42" t="s">
        <v>121</v>
      </c>
    </row>
    <row r="231" spans="1:5" ht="15.75">
      <c r="A231" s="54" t="s">
        <v>248</v>
      </c>
      <c r="B231" s="54"/>
      <c r="C231" s="54"/>
      <c r="D231" s="54"/>
      <c r="E231" s="54"/>
    </row>
    <row r="232" spans="1:5" ht="15.75">
      <c r="A232" s="54"/>
      <c r="B232" s="54"/>
      <c r="C232" s="54"/>
      <c r="D232" s="54"/>
      <c r="E232" s="54"/>
    </row>
    <row r="233" spans="1:5" ht="15.75">
      <c r="A233" s="54" t="s">
        <v>249</v>
      </c>
      <c r="B233" s="54"/>
      <c r="C233" s="54"/>
      <c r="D233" s="54"/>
      <c r="E233" s="54"/>
    </row>
    <row r="234" spans="1:5" ht="15.75">
      <c r="A234" s="54"/>
      <c r="B234" s="54"/>
      <c r="C234" s="54"/>
      <c r="D234" s="54"/>
      <c r="E234" s="54"/>
    </row>
  </sheetData>
  <mergeCells count="25">
    <mergeCell ref="A105:B105"/>
    <mergeCell ref="A214:B214"/>
    <mergeCell ref="A106:G106"/>
    <mergeCell ref="A215:G215"/>
    <mergeCell ref="A213:B213"/>
    <mergeCell ref="A17:G17"/>
    <mergeCell ref="A228:B228"/>
    <mergeCell ref="B11:G11"/>
    <mergeCell ref="E1:G1"/>
    <mergeCell ref="F12:F14"/>
    <mergeCell ref="G12:G14"/>
    <mergeCell ref="B12:B14"/>
    <mergeCell ref="C12:C14"/>
    <mergeCell ref="D12:D14"/>
    <mergeCell ref="E12:E14"/>
    <mergeCell ref="A12:A14"/>
    <mergeCell ref="B2:G2"/>
    <mergeCell ref="B3:G3"/>
    <mergeCell ref="B4:G4"/>
    <mergeCell ref="B5:G5"/>
    <mergeCell ref="B6:G6"/>
    <mergeCell ref="B9:G9"/>
    <mergeCell ref="B10:G10"/>
    <mergeCell ref="B7:G7"/>
    <mergeCell ref="B8:G8"/>
  </mergeCells>
  <printOptions/>
  <pageMargins left="0.7874015748031497" right="0.1968503937007874" top="0.3937007874015748" bottom="0.3937007874015748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2015-07-28T06:16:04Z</cp:lastPrinted>
  <dcterms:created xsi:type="dcterms:W3CDTF">2014-05-08T06:15:00Z</dcterms:created>
  <dcterms:modified xsi:type="dcterms:W3CDTF">2015-07-28T07:30:31Z</dcterms:modified>
  <cp:category/>
  <cp:version/>
  <cp:contentType/>
  <cp:contentStatus/>
</cp:coreProperties>
</file>